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.ad.pref.shimane.jp\土木部\技術管理課\020 設計・積算基準\01 設計積算基準関連通知\217_週休２日工事\03_R010918_週休２日工事試行要領【改定】\"/>
    </mc:Choice>
  </mc:AlternateContent>
  <bookViews>
    <workbookView xWindow="0" yWindow="0" windowWidth="20490" windowHeight="7530"/>
  </bookViews>
  <sheets>
    <sheet name="別紙１(記入例）" sheetId="5" r:id="rId1"/>
    <sheet name="祝日一覧" sheetId="9" r:id="rId2"/>
  </sheets>
  <definedNames>
    <definedName name="_xlnm.Print_Area" localSheetId="0">'別紙１(記入例）'!$A$1:$AL$208</definedName>
    <definedName name="祝日">祝日一覧!$A$1:$C$108</definedName>
  </definedNames>
  <calcPr calcId="162913"/>
</workbook>
</file>

<file path=xl/calcChain.xml><?xml version="1.0" encoding="utf-8"?>
<calcChain xmlns="http://schemas.openxmlformats.org/spreadsheetml/2006/main">
  <c r="AL10" i="5" l="1"/>
  <c r="AF7" i="5"/>
  <c r="AG7" i="5" s="1"/>
  <c r="AG13" i="5"/>
  <c r="AG19" i="5"/>
  <c r="AG25" i="5"/>
  <c r="AG31" i="5"/>
  <c r="AG37" i="5"/>
  <c r="AP8" i="5" l="1"/>
  <c r="AQ8" i="5" s="1"/>
  <c r="AP200" i="5" l="1"/>
  <c r="AP194" i="5"/>
  <c r="AP188" i="5"/>
  <c r="AP182" i="5"/>
  <c r="AP176" i="5"/>
  <c r="AP170" i="5"/>
  <c r="AP164" i="5"/>
  <c r="AP158" i="5"/>
  <c r="AP152" i="5"/>
  <c r="AP146" i="5"/>
  <c r="AP140" i="5"/>
  <c r="AP134" i="5"/>
  <c r="AP128" i="5"/>
  <c r="AP122" i="5"/>
  <c r="AP116" i="5"/>
  <c r="AP110" i="5"/>
  <c r="AP104" i="5"/>
  <c r="AP98" i="5"/>
  <c r="AP92" i="5"/>
  <c r="AI94" i="5" s="1"/>
  <c r="AP86" i="5"/>
  <c r="AI88" i="5" s="1"/>
  <c r="AP80" i="5"/>
  <c r="AP74" i="5"/>
  <c r="AP68" i="5"/>
  <c r="AI70" i="5" s="1"/>
  <c r="AP62" i="5"/>
  <c r="AI64" i="5" s="1"/>
  <c r="AP56" i="5"/>
  <c r="AP50" i="5"/>
  <c r="AP44" i="5"/>
  <c r="AP38" i="5"/>
  <c r="AP32" i="5"/>
  <c r="AP26" i="5"/>
  <c r="AP20" i="5"/>
  <c r="AP14" i="5"/>
  <c r="AI16" i="5" s="1"/>
  <c r="AI10" i="5"/>
  <c r="C6" i="5" l="1"/>
  <c r="C12" i="5" s="1"/>
  <c r="AK10" i="5"/>
  <c r="AI22" i="5"/>
  <c r="AI28" i="5"/>
  <c r="AI34" i="5"/>
  <c r="AI40" i="5"/>
  <c r="AI46" i="5"/>
  <c r="AI52" i="5"/>
  <c r="AI58" i="5"/>
  <c r="AI76" i="5"/>
  <c r="AI82" i="5"/>
  <c r="AI100" i="5"/>
  <c r="AI106" i="5"/>
  <c r="AI112" i="5"/>
  <c r="AI118" i="5"/>
  <c r="AI124" i="5"/>
  <c r="AI130" i="5"/>
  <c r="AI136" i="5"/>
  <c r="AI142" i="5"/>
  <c r="AI148" i="5"/>
  <c r="AI154" i="5"/>
  <c r="AI160" i="5"/>
  <c r="AI166" i="5"/>
  <c r="AI172" i="5"/>
  <c r="AI178" i="5"/>
  <c r="AI184" i="5"/>
  <c r="AI190" i="5"/>
  <c r="AI196" i="5"/>
  <c r="AI202" i="5"/>
  <c r="C13" i="5" l="1"/>
  <c r="C15" i="5" s="1"/>
  <c r="C18" i="5"/>
  <c r="C7" i="5"/>
  <c r="AQ14" i="5"/>
  <c r="AK16" i="5" s="1"/>
  <c r="AQ20" i="5"/>
  <c r="AK22" i="5" s="1"/>
  <c r="AQ110" i="5"/>
  <c r="AK112" i="5" s="1"/>
  <c r="AQ182" i="5"/>
  <c r="AK184" i="5" s="1"/>
  <c r="AQ134" i="5"/>
  <c r="AK136" i="5" s="1"/>
  <c r="AQ62" i="5"/>
  <c r="AK64" i="5" s="1"/>
  <c r="AQ80" i="5"/>
  <c r="AK82" i="5" s="1"/>
  <c r="AQ26" i="5"/>
  <c r="AK28" i="5" s="1"/>
  <c r="AQ158" i="5"/>
  <c r="AK160" i="5" s="1"/>
  <c r="AQ86" i="5"/>
  <c r="AK88" i="5" s="1"/>
  <c r="AQ32" i="5"/>
  <c r="AK34" i="5" s="1"/>
  <c r="AQ188" i="5"/>
  <c r="AK190" i="5" s="1"/>
  <c r="AQ164" i="5"/>
  <c r="AK166" i="5" s="1"/>
  <c r="AQ140" i="5"/>
  <c r="AK142" i="5" s="1"/>
  <c r="AQ116" i="5"/>
  <c r="AK118" i="5" s="1"/>
  <c r="AQ92" i="5"/>
  <c r="AK94" i="5" s="1"/>
  <c r="AQ194" i="5"/>
  <c r="AK196" i="5" s="1"/>
  <c r="AQ170" i="5"/>
  <c r="AK172" i="5" s="1"/>
  <c r="AQ146" i="5"/>
  <c r="AK148" i="5" s="1"/>
  <c r="AQ122" i="5"/>
  <c r="AK124" i="5" s="1"/>
  <c r="AQ98" i="5"/>
  <c r="AK100" i="5" s="1"/>
  <c r="AQ74" i="5"/>
  <c r="AK76" i="5" s="1"/>
  <c r="AQ50" i="5"/>
  <c r="AK52" i="5" s="1"/>
  <c r="AQ38" i="5"/>
  <c r="AK40" i="5" s="1"/>
  <c r="AQ68" i="5"/>
  <c r="AK70" i="5" s="1"/>
  <c r="AQ44" i="5"/>
  <c r="AK46" i="5" s="1"/>
  <c r="AQ200" i="5"/>
  <c r="AK202" i="5" s="1"/>
  <c r="AQ176" i="5"/>
  <c r="AK178" i="5" s="1"/>
  <c r="AQ152" i="5"/>
  <c r="AK154" i="5" s="1"/>
  <c r="AQ128" i="5"/>
  <c r="AK130" i="5" s="1"/>
  <c r="AQ104" i="5"/>
  <c r="AK106" i="5" s="1"/>
  <c r="AQ56" i="5"/>
  <c r="AK58" i="5" s="1"/>
  <c r="C8" i="5" l="1"/>
  <c r="C9" i="5"/>
  <c r="C19" i="5"/>
  <c r="C21" i="5" s="1"/>
  <c r="C24" i="5"/>
  <c r="D7" i="5"/>
  <c r="D13" i="5"/>
  <c r="D15" i="5" s="1"/>
  <c r="C14" i="5"/>
  <c r="D14" i="5" l="1"/>
  <c r="D8" i="5"/>
  <c r="D9" i="5"/>
  <c r="E7" i="5"/>
  <c r="E9" i="5" s="1"/>
  <c r="C30" i="5"/>
  <c r="C25" i="5"/>
  <c r="C27" i="5" s="1"/>
  <c r="E13" i="5"/>
  <c r="D19" i="5"/>
  <c r="D21" i="5" s="1"/>
  <c r="C20" i="5"/>
  <c r="E14" i="5" l="1"/>
  <c r="E15" i="5"/>
  <c r="C26" i="5"/>
  <c r="D25" i="5"/>
  <c r="D27" i="5" s="1"/>
  <c r="C36" i="5"/>
  <c r="C31" i="5"/>
  <c r="C33" i="5" s="1"/>
  <c r="E19" i="5"/>
  <c r="E21" i="5" s="1"/>
  <c r="D20" i="5"/>
  <c r="F13" i="5"/>
  <c r="F7" i="5"/>
  <c r="F9" i="5" s="1"/>
  <c r="E8" i="5"/>
  <c r="F14" i="5" l="1"/>
  <c r="F15" i="5"/>
  <c r="G7" i="5"/>
  <c r="G9" i="5" s="1"/>
  <c r="F8" i="5"/>
  <c r="E20" i="5"/>
  <c r="F19" i="5"/>
  <c r="F21" i="5" s="1"/>
  <c r="E25" i="5"/>
  <c r="E27" i="5" s="1"/>
  <c r="D26" i="5"/>
  <c r="C37" i="5"/>
  <c r="C39" i="5" s="1"/>
  <c r="C42" i="5"/>
  <c r="C43" i="5" s="1"/>
  <c r="C45" i="5" s="1"/>
  <c r="G13" i="5"/>
  <c r="C32" i="5"/>
  <c r="D31" i="5"/>
  <c r="D33" i="5" s="1"/>
  <c r="G14" i="5" l="1"/>
  <c r="G15" i="5"/>
  <c r="D32" i="5"/>
  <c r="E31" i="5"/>
  <c r="E33" i="5" s="1"/>
  <c r="H13" i="5"/>
  <c r="E26" i="5"/>
  <c r="F25" i="5"/>
  <c r="F27" i="5" s="1"/>
  <c r="C44" i="5"/>
  <c r="D43" i="5"/>
  <c r="D45" i="5" s="1"/>
  <c r="D37" i="5"/>
  <c r="D39" i="5" s="1"/>
  <c r="C38" i="5"/>
  <c r="G19" i="5"/>
  <c r="G21" i="5" s="1"/>
  <c r="F20" i="5"/>
  <c r="H7" i="5"/>
  <c r="H9" i="5" s="1"/>
  <c r="G8" i="5"/>
  <c r="C48" i="5"/>
  <c r="C49" i="5" s="1"/>
  <c r="C51" i="5" s="1"/>
  <c r="H14" i="5" l="1"/>
  <c r="H15" i="5"/>
  <c r="H19" i="5"/>
  <c r="H21" i="5" s="1"/>
  <c r="G20" i="5"/>
  <c r="F26" i="5"/>
  <c r="G25" i="5"/>
  <c r="G27" i="5" s="1"/>
  <c r="I13" i="5"/>
  <c r="I15" i="5" s="1"/>
  <c r="E43" i="5"/>
  <c r="E45" i="5" s="1"/>
  <c r="D44" i="5"/>
  <c r="F31" i="5"/>
  <c r="F33" i="5" s="1"/>
  <c r="E32" i="5"/>
  <c r="I7" i="5"/>
  <c r="I9" i="5" s="1"/>
  <c r="H8" i="5"/>
  <c r="D49" i="5"/>
  <c r="D51" i="5" s="1"/>
  <c r="E37" i="5"/>
  <c r="E39" i="5" s="1"/>
  <c r="D38" i="5"/>
  <c r="I14" i="5"/>
  <c r="C54" i="5"/>
  <c r="C55" i="5" s="1"/>
  <c r="C57" i="5" s="1"/>
  <c r="E38" i="5" l="1"/>
  <c r="F37" i="5"/>
  <c r="F39" i="5" s="1"/>
  <c r="D55" i="5"/>
  <c r="D57" i="5" s="1"/>
  <c r="J7" i="5"/>
  <c r="J9" i="5" s="1"/>
  <c r="I8" i="5"/>
  <c r="J13" i="5"/>
  <c r="J15" i="5" s="1"/>
  <c r="E49" i="5"/>
  <c r="E51" i="5" s="1"/>
  <c r="F43" i="5"/>
  <c r="F45" i="5" s="1"/>
  <c r="E44" i="5"/>
  <c r="G26" i="5"/>
  <c r="H25" i="5"/>
  <c r="H27" i="5" s="1"/>
  <c r="H20" i="5"/>
  <c r="I19" i="5"/>
  <c r="I21" i="5" s="1"/>
  <c r="G31" i="5"/>
  <c r="G33" i="5" s="1"/>
  <c r="F32" i="5"/>
  <c r="J14" i="5"/>
  <c r="C50" i="5"/>
  <c r="C60" i="5"/>
  <c r="C61" i="5" s="1"/>
  <c r="C63" i="5" s="1"/>
  <c r="E55" i="5" l="1"/>
  <c r="E57" i="5" s="1"/>
  <c r="D61" i="5"/>
  <c r="D63" i="5" s="1"/>
  <c r="G32" i="5"/>
  <c r="H31" i="5"/>
  <c r="H33" i="5" s="1"/>
  <c r="F49" i="5"/>
  <c r="F51" i="5" s="1"/>
  <c r="F38" i="5"/>
  <c r="G37" i="5"/>
  <c r="G39" i="5" s="1"/>
  <c r="I25" i="5"/>
  <c r="I27" i="5" s="1"/>
  <c r="H26" i="5"/>
  <c r="G43" i="5"/>
  <c r="G45" i="5" s="1"/>
  <c r="F44" i="5"/>
  <c r="K7" i="5"/>
  <c r="K9" i="5" s="1"/>
  <c r="J8" i="5"/>
  <c r="I20" i="5"/>
  <c r="J19" i="5"/>
  <c r="J21" i="5" s="1"/>
  <c r="K13" i="5"/>
  <c r="C56" i="5"/>
  <c r="D50" i="5"/>
  <c r="C66" i="5"/>
  <c r="C67" i="5" s="1"/>
  <c r="C69" i="5" s="1"/>
  <c r="K14" i="5" l="1"/>
  <c r="K15" i="5"/>
  <c r="K19" i="5"/>
  <c r="K21" i="5" s="1"/>
  <c r="J20" i="5"/>
  <c r="H37" i="5"/>
  <c r="H39" i="5" s="1"/>
  <c r="G38" i="5"/>
  <c r="G49" i="5"/>
  <c r="G51" i="5" s="1"/>
  <c r="L7" i="5"/>
  <c r="L9" i="5" s="1"/>
  <c r="K8" i="5"/>
  <c r="H32" i="5"/>
  <c r="I31" i="5"/>
  <c r="I33" i="5" s="1"/>
  <c r="E61" i="5"/>
  <c r="E63" i="5" s="1"/>
  <c r="D67" i="5"/>
  <c r="D69" i="5" s="1"/>
  <c r="J25" i="5"/>
  <c r="J27" i="5" s="1"/>
  <c r="I26" i="5"/>
  <c r="L13" i="5"/>
  <c r="L15" i="5" s="1"/>
  <c r="G44" i="5"/>
  <c r="H43" i="5"/>
  <c r="H45" i="5" s="1"/>
  <c r="F55" i="5"/>
  <c r="F57" i="5" s="1"/>
  <c r="L14" i="5"/>
  <c r="C62" i="5"/>
  <c r="C72" i="5"/>
  <c r="C73" i="5" s="1"/>
  <c r="C75" i="5" s="1"/>
  <c r="E50" i="5"/>
  <c r="D56" i="5"/>
  <c r="D73" i="5" l="1"/>
  <c r="D75" i="5" s="1"/>
  <c r="J26" i="5"/>
  <c r="K25" i="5"/>
  <c r="K27" i="5" s="1"/>
  <c r="G55" i="5"/>
  <c r="G57" i="5" s="1"/>
  <c r="F61" i="5"/>
  <c r="F63" i="5" s="1"/>
  <c r="H49" i="5"/>
  <c r="H51" i="5" s="1"/>
  <c r="H44" i="5"/>
  <c r="I43" i="5"/>
  <c r="I45" i="5" s="1"/>
  <c r="M13" i="5"/>
  <c r="M15" i="5" s="1"/>
  <c r="J31" i="5"/>
  <c r="J33" i="5" s="1"/>
  <c r="I32" i="5"/>
  <c r="L19" i="5"/>
  <c r="L21" i="5" s="1"/>
  <c r="K20" i="5"/>
  <c r="E67" i="5"/>
  <c r="E69" i="5" s="1"/>
  <c r="M7" i="5"/>
  <c r="M9" i="5" s="1"/>
  <c r="L8" i="5"/>
  <c r="H38" i="5"/>
  <c r="I37" i="5"/>
  <c r="I39" i="5" s="1"/>
  <c r="M14" i="5"/>
  <c r="E56" i="5"/>
  <c r="C78" i="5"/>
  <c r="C79" i="5" s="1"/>
  <c r="C81" i="5" s="1"/>
  <c r="D62" i="5"/>
  <c r="F50" i="5"/>
  <c r="C68" i="5"/>
  <c r="D79" i="5" l="1"/>
  <c r="D81" i="5" s="1"/>
  <c r="G61" i="5"/>
  <c r="G63" i="5" s="1"/>
  <c r="F67" i="5"/>
  <c r="F69" i="5" s="1"/>
  <c r="N13" i="5"/>
  <c r="N15" i="5" s="1"/>
  <c r="I38" i="5"/>
  <c r="J37" i="5"/>
  <c r="J39" i="5" s="1"/>
  <c r="K31" i="5"/>
  <c r="K33" i="5" s="1"/>
  <c r="J32" i="5"/>
  <c r="I44" i="5"/>
  <c r="J43" i="5"/>
  <c r="J45" i="5" s="1"/>
  <c r="I49" i="5"/>
  <c r="I51" i="5" s="1"/>
  <c r="H55" i="5"/>
  <c r="H57" i="5" s="1"/>
  <c r="N7" i="5"/>
  <c r="N9" i="5" s="1"/>
  <c r="M8" i="5"/>
  <c r="L20" i="5"/>
  <c r="M19" i="5"/>
  <c r="M21" i="5" s="1"/>
  <c r="K26" i="5"/>
  <c r="L25" i="5"/>
  <c r="L27" i="5" s="1"/>
  <c r="E73" i="5"/>
  <c r="E75" i="5" s="1"/>
  <c r="C74" i="5"/>
  <c r="D68" i="5"/>
  <c r="C84" i="5"/>
  <c r="C85" i="5" s="1"/>
  <c r="C87" i="5" s="1"/>
  <c r="G50" i="5"/>
  <c r="E62" i="5"/>
  <c r="F56" i="5"/>
  <c r="N14" i="5" l="1"/>
  <c r="I55" i="5"/>
  <c r="I57" i="5" s="1"/>
  <c r="D85" i="5"/>
  <c r="D87" i="5" s="1"/>
  <c r="F73" i="5"/>
  <c r="F75" i="5" s="1"/>
  <c r="M20" i="5"/>
  <c r="N19" i="5"/>
  <c r="N21" i="5" s="1"/>
  <c r="K37" i="5"/>
  <c r="K39" i="5" s="1"/>
  <c r="J38" i="5"/>
  <c r="O13" i="5"/>
  <c r="O15" i="5" s="1"/>
  <c r="H61" i="5"/>
  <c r="H63" i="5" s="1"/>
  <c r="O7" i="5"/>
  <c r="O9" i="5" s="1"/>
  <c r="N8" i="5"/>
  <c r="J49" i="5"/>
  <c r="J51" i="5" s="1"/>
  <c r="L26" i="5"/>
  <c r="M25" i="5"/>
  <c r="M27" i="5" s="1"/>
  <c r="K43" i="5"/>
  <c r="K45" i="5" s="1"/>
  <c r="J44" i="5"/>
  <c r="K32" i="5"/>
  <c r="L31" i="5"/>
  <c r="L33" i="5" s="1"/>
  <c r="G67" i="5"/>
  <c r="G69" i="5" s="1"/>
  <c r="E79" i="5"/>
  <c r="E81" i="5" s="1"/>
  <c r="O14" i="5"/>
  <c r="C80" i="5"/>
  <c r="C90" i="5"/>
  <c r="C91" i="5" s="1"/>
  <c r="C93" i="5" s="1"/>
  <c r="G56" i="5"/>
  <c r="E68" i="5"/>
  <c r="H50" i="5"/>
  <c r="F62" i="5"/>
  <c r="D74" i="5"/>
  <c r="D91" i="5" l="1"/>
  <c r="D93" i="5" s="1"/>
  <c r="N25" i="5"/>
  <c r="N27" i="5" s="1"/>
  <c r="M26" i="5"/>
  <c r="K49" i="5"/>
  <c r="K51" i="5" s="1"/>
  <c r="H67" i="5"/>
  <c r="H69" i="5" s="1"/>
  <c r="I61" i="5"/>
  <c r="I63" i="5" s="1"/>
  <c r="K38" i="5"/>
  <c r="L37" i="5"/>
  <c r="L39" i="5" s="1"/>
  <c r="E85" i="5"/>
  <c r="E87" i="5" s="1"/>
  <c r="L32" i="5"/>
  <c r="M31" i="5"/>
  <c r="M33" i="5" s="1"/>
  <c r="K44" i="5"/>
  <c r="L43" i="5"/>
  <c r="L45" i="5" s="1"/>
  <c r="F79" i="5"/>
  <c r="F81" i="5" s="1"/>
  <c r="P7" i="5"/>
  <c r="P9" i="5" s="1"/>
  <c r="O8" i="5"/>
  <c r="P13" i="5"/>
  <c r="O19" i="5"/>
  <c r="O21" i="5" s="1"/>
  <c r="N20" i="5"/>
  <c r="G73" i="5"/>
  <c r="G75" i="5" s="1"/>
  <c r="J55" i="5"/>
  <c r="J57" i="5" s="1"/>
  <c r="F68" i="5"/>
  <c r="H56" i="5"/>
  <c r="G62" i="5"/>
  <c r="C96" i="5"/>
  <c r="C97" i="5" s="1"/>
  <c r="C99" i="5" s="1"/>
  <c r="D80" i="5"/>
  <c r="I50" i="5"/>
  <c r="E74" i="5"/>
  <c r="C86" i="5"/>
  <c r="P14" i="5" l="1"/>
  <c r="P15" i="5"/>
  <c r="D97" i="5"/>
  <c r="D99" i="5" s="1"/>
  <c r="Q13" i="5"/>
  <c r="Q15" i="5" s="1"/>
  <c r="I67" i="5"/>
  <c r="I69" i="5" s="1"/>
  <c r="N26" i="5"/>
  <c r="O25" i="5"/>
  <c r="O27" i="5" s="1"/>
  <c r="K55" i="5"/>
  <c r="K57" i="5" s="1"/>
  <c r="P19" i="5"/>
  <c r="P21" i="5" s="1"/>
  <c r="O20" i="5"/>
  <c r="G79" i="5"/>
  <c r="G81" i="5" s="1"/>
  <c r="N31" i="5"/>
  <c r="N33" i="5" s="1"/>
  <c r="M32" i="5"/>
  <c r="F85" i="5"/>
  <c r="F87" i="5" s="1"/>
  <c r="M43" i="5"/>
  <c r="M45" i="5" s="1"/>
  <c r="L44" i="5"/>
  <c r="L38" i="5"/>
  <c r="M37" i="5"/>
  <c r="M39" i="5" s="1"/>
  <c r="J61" i="5"/>
  <c r="J63" i="5" s="1"/>
  <c r="L49" i="5"/>
  <c r="L51" i="5" s="1"/>
  <c r="H73" i="5"/>
  <c r="H75" i="5" s="1"/>
  <c r="Q7" i="5"/>
  <c r="Q9" i="5" s="1"/>
  <c r="P8" i="5"/>
  <c r="E91" i="5"/>
  <c r="E93" i="5" s="1"/>
  <c r="E80" i="5"/>
  <c r="I56" i="5"/>
  <c r="F74" i="5"/>
  <c r="D86" i="5"/>
  <c r="C92" i="5"/>
  <c r="H62" i="5"/>
  <c r="J50" i="5"/>
  <c r="C102" i="5"/>
  <c r="C103" i="5" s="1"/>
  <c r="C105" i="5" s="1"/>
  <c r="G68" i="5"/>
  <c r="Q14" i="5" l="1"/>
  <c r="K61" i="5"/>
  <c r="K63" i="5" s="1"/>
  <c r="G85" i="5"/>
  <c r="G87" i="5" s="1"/>
  <c r="M38" i="5"/>
  <c r="N37" i="5"/>
  <c r="N39" i="5" s="1"/>
  <c r="N43" i="5"/>
  <c r="N45" i="5" s="1"/>
  <c r="M44" i="5"/>
  <c r="H79" i="5"/>
  <c r="H81" i="5" s="1"/>
  <c r="R13" i="5"/>
  <c r="R15" i="5" s="1"/>
  <c r="D103" i="5"/>
  <c r="D105" i="5" s="1"/>
  <c r="R7" i="5"/>
  <c r="R9" i="5" s="1"/>
  <c r="Q8" i="5"/>
  <c r="M49" i="5"/>
  <c r="M51" i="5" s="1"/>
  <c r="O31" i="5"/>
  <c r="O33" i="5" s="1"/>
  <c r="N32" i="5"/>
  <c r="L55" i="5"/>
  <c r="L57" i="5" s="1"/>
  <c r="I73" i="5"/>
  <c r="I75" i="5" s="1"/>
  <c r="F91" i="5"/>
  <c r="F93" i="5" s="1"/>
  <c r="P20" i="5"/>
  <c r="Q19" i="5"/>
  <c r="Q21" i="5" s="1"/>
  <c r="O26" i="5"/>
  <c r="P25" i="5"/>
  <c r="P27" i="5" s="1"/>
  <c r="J67" i="5"/>
  <c r="J69" i="5" s="1"/>
  <c r="E97" i="5"/>
  <c r="E99" i="5" s="1"/>
  <c r="R14" i="5"/>
  <c r="D92" i="5"/>
  <c r="G74" i="5"/>
  <c r="F80" i="5"/>
  <c r="I62" i="5"/>
  <c r="C98" i="5"/>
  <c r="E86" i="5"/>
  <c r="H68" i="5"/>
  <c r="C108" i="5"/>
  <c r="C109" i="5" s="1"/>
  <c r="C111" i="5" s="1"/>
  <c r="K50" i="5"/>
  <c r="J56" i="5"/>
  <c r="D109" i="5" l="1"/>
  <c r="D111" i="5" s="1"/>
  <c r="F97" i="5"/>
  <c r="F99" i="5" s="1"/>
  <c r="O32" i="5"/>
  <c r="P31" i="5"/>
  <c r="P33" i="5" s="1"/>
  <c r="E103" i="5"/>
  <c r="E105" i="5" s="1"/>
  <c r="O37" i="5"/>
  <c r="O39" i="5" s="1"/>
  <c r="N38" i="5"/>
  <c r="Q25" i="5"/>
  <c r="Q27" i="5" s="1"/>
  <c r="P26" i="5"/>
  <c r="N49" i="5"/>
  <c r="N51" i="5" s="1"/>
  <c r="J73" i="5"/>
  <c r="J75" i="5" s="1"/>
  <c r="I79" i="5"/>
  <c r="I81" i="5" s="1"/>
  <c r="H85" i="5"/>
  <c r="H87" i="5" s="1"/>
  <c r="K67" i="5"/>
  <c r="K69" i="5" s="1"/>
  <c r="Q20" i="5"/>
  <c r="R19" i="5"/>
  <c r="R21" i="5" s="1"/>
  <c r="G91" i="5"/>
  <c r="G93" i="5" s="1"/>
  <c r="M55" i="5"/>
  <c r="M57" i="5" s="1"/>
  <c r="S7" i="5"/>
  <c r="S9" i="5" s="1"/>
  <c r="R8" i="5"/>
  <c r="S13" i="5"/>
  <c r="S15" i="5" s="1"/>
  <c r="N44" i="5"/>
  <c r="O43" i="5"/>
  <c r="O45" i="5" s="1"/>
  <c r="L61" i="5"/>
  <c r="L63" i="5" s="1"/>
  <c r="L50" i="5"/>
  <c r="C114" i="5"/>
  <c r="C115" i="5" s="1"/>
  <c r="C117" i="5" s="1"/>
  <c r="C104" i="5"/>
  <c r="J62" i="5"/>
  <c r="H74" i="5"/>
  <c r="D98" i="5"/>
  <c r="K56" i="5"/>
  <c r="I68" i="5"/>
  <c r="G80" i="5"/>
  <c r="E92" i="5"/>
  <c r="F86" i="5"/>
  <c r="T13" i="5" l="1"/>
  <c r="P37" i="5"/>
  <c r="P39" i="5" s="1"/>
  <c r="O38" i="5"/>
  <c r="G97" i="5"/>
  <c r="G99" i="5" s="1"/>
  <c r="O44" i="5"/>
  <c r="P43" i="5"/>
  <c r="P45" i="5" s="1"/>
  <c r="S19" i="5"/>
  <c r="S21" i="5" s="1"/>
  <c r="R20" i="5"/>
  <c r="J79" i="5"/>
  <c r="J81" i="5" s="1"/>
  <c r="Q31" i="5"/>
  <c r="Q33" i="5" s="1"/>
  <c r="P32" i="5"/>
  <c r="S14" i="5"/>
  <c r="I85" i="5"/>
  <c r="I87" i="5" s="1"/>
  <c r="K73" i="5"/>
  <c r="K75" i="5" s="1"/>
  <c r="R25" i="5"/>
  <c r="R27" i="5" s="1"/>
  <c r="Q26" i="5"/>
  <c r="D115" i="5"/>
  <c r="D117" i="5" s="1"/>
  <c r="L67" i="5"/>
  <c r="L69" i="5" s="1"/>
  <c r="O49" i="5"/>
  <c r="O51" i="5" s="1"/>
  <c r="F103" i="5"/>
  <c r="F105" i="5" s="1"/>
  <c r="N55" i="5"/>
  <c r="N57" i="5" s="1"/>
  <c r="M61" i="5"/>
  <c r="M63" i="5" s="1"/>
  <c r="T7" i="5"/>
  <c r="T9" i="5" s="1"/>
  <c r="S8" i="5"/>
  <c r="H91" i="5"/>
  <c r="H93" i="5" s="1"/>
  <c r="E109" i="5"/>
  <c r="E111" i="5" s="1"/>
  <c r="L56" i="5"/>
  <c r="I74" i="5"/>
  <c r="C120" i="5"/>
  <c r="C121" i="5" s="1"/>
  <c r="C123" i="5" s="1"/>
  <c r="D104" i="5"/>
  <c r="G86" i="5"/>
  <c r="J68" i="5"/>
  <c r="M50" i="5"/>
  <c r="H80" i="5"/>
  <c r="C110" i="5"/>
  <c r="F92" i="5"/>
  <c r="E98" i="5"/>
  <c r="K62" i="5"/>
  <c r="T14" i="5" l="1"/>
  <c r="T15" i="5"/>
  <c r="T19" i="5"/>
  <c r="T21" i="5" s="1"/>
  <c r="S20" i="5"/>
  <c r="E115" i="5"/>
  <c r="E117" i="5" s="1"/>
  <c r="D121" i="5"/>
  <c r="D123" i="5" s="1"/>
  <c r="U7" i="5"/>
  <c r="U9" i="5" s="1"/>
  <c r="T8" i="5"/>
  <c r="P49" i="5"/>
  <c r="P51" i="5" s="1"/>
  <c r="L73" i="5"/>
  <c r="L75" i="5" s="1"/>
  <c r="K79" i="5"/>
  <c r="K81" i="5" s="1"/>
  <c r="P44" i="5"/>
  <c r="Q43" i="5"/>
  <c r="Q45" i="5" s="1"/>
  <c r="H97" i="5"/>
  <c r="H99" i="5" s="1"/>
  <c r="F109" i="5"/>
  <c r="F111" i="5" s="1"/>
  <c r="J85" i="5"/>
  <c r="J87" i="5" s="1"/>
  <c r="P38" i="5"/>
  <c r="Q37" i="5"/>
  <c r="Q39" i="5" s="1"/>
  <c r="O55" i="5"/>
  <c r="O57" i="5" s="1"/>
  <c r="I91" i="5"/>
  <c r="I93" i="5" s="1"/>
  <c r="N61" i="5"/>
  <c r="N63" i="5" s="1"/>
  <c r="G103" i="5"/>
  <c r="G105" i="5" s="1"/>
  <c r="M67" i="5"/>
  <c r="M69" i="5" s="1"/>
  <c r="R26" i="5"/>
  <c r="S25" i="5"/>
  <c r="S27" i="5" s="1"/>
  <c r="R31" i="5"/>
  <c r="R33" i="5" s="1"/>
  <c r="Q32" i="5"/>
  <c r="U13" i="5"/>
  <c r="L62" i="5"/>
  <c r="H86" i="5"/>
  <c r="I80" i="5"/>
  <c r="E104" i="5"/>
  <c r="C116" i="5"/>
  <c r="J74" i="5"/>
  <c r="F98" i="5"/>
  <c r="G92" i="5"/>
  <c r="D110" i="5"/>
  <c r="N50" i="5"/>
  <c r="K68" i="5"/>
  <c r="C126" i="5"/>
  <c r="C127" i="5" s="1"/>
  <c r="C129" i="5" s="1"/>
  <c r="M56" i="5"/>
  <c r="U14" i="5" l="1"/>
  <c r="U15" i="5"/>
  <c r="Q38" i="5"/>
  <c r="R37" i="5"/>
  <c r="R39" i="5" s="1"/>
  <c r="V7" i="5"/>
  <c r="V9" i="5" s="1"/>
  <c r="U8" i="5"/>
  <c r="R32" i="5"/>
  <c r="S31" i="5"/>
  <c r="S33" i="5" s="1"/>
  <c r="J91" i="5"/>
  <c r="J93" i="5" s="1"/>
  <c r="L79" i="5"/>
  <c r="L81" i="5" s="1"/>
  <c r="Q49" i="5"/>
  <c r="Q51" i="5" s="1"/>
  <c r="K85" i="5"/>
  <c r="K87" i="5" s="1"/>
  <c r="F115" i="5"/>
  <c r="F117" i="5" s="1"/>
  <c r="H103" i="5"/>
  <c r="H105" i="5" s="1"/>
  <c r="R43" i="5"/>
  <c r="R45" i="5" s="1"/>
  <c r="Q44" i="5"/>
  <c r="G109" i="5"/>
  <c r="G111" i="5" s="1"/>
  <c r="E121" i="5"/>
  <c r="E123" i="5" s="1"/>
  <c r="U19" i="5"/>
  <c r="U21" i="5" s="1"/>
  <c r="T20" i="5"/>
  <c r="I97" i="5"/>
  <c r="I99" i="5" s="1"/>
  <c r="D127" i="5"/>
  <c r="D129" i="5" s="1"/>
  <c r="V13" i="5"/>
  <c r="V15" i="5" s="1"/>
  <c r="T25" i="5"/>
  <c r="T27" i="5" s="1"/>
  <c r="S26" i="5"/>
  <c r="N67" i="5"/>
  <c r="N69" i="5" s="1"/>
  <c r="O61" i="5"/>
  <c r="O63" i="5" s="1"/>
  <c r="P55" i="5"/>
  <c r="P57" i="5" s="1"/>
  <c r="M73" i="5"/>
  <c r="M75" i="5" s="1"/>
  <c r="E110" i="5"/>
  <c r="K74" i="5"/>
  <c r="N56" i="5"/>
  <c r="L68" i="5"/>
  <c r="G98" i="5"/>
  <c r="F104" i="5"/>
  <c r="J80" i="5"/>
  <c r="M62" i="5"/>
  <c r="I86" i="5"/>
  <c r="C122" i="5"/>
  <c r="C132" i="5"/>
  <c r="C133" i="5" s="1"/>
  <c r="C135" i="5" s="1"/>
  <c r="O50" i="5"/>
  <c r="H92" i="5"/>
  <c r="D116" i="5"/>
  <c r="J97" i="5" l="1"/>
  <c r="J99" i="5" s="1"/>
  <c r="M79" i="5"/>
  <c r="M81" i="5" s="1"/>
  <c r="N73" i="5"/>
  <c r="N75" i="5" s="1"/>
  <c r="P61" i="5"/>
  <c r="P63" i="5" s="1"/>
  <c r="U25" i="5"/>
  <c r="U27" i="5" s="1"/>
  <c r="T26" i="5"/>
  <c r="F121" i="5"/>
  <c r="F123" i="5" s="1"/>
  <c r="R44" i="5"/>
  <c r="S43" i="5"/>
  <c r="S45" i="5" s="1"/>
  <c r="R38" i="5"/>
  <c r="S37" i="5"/>
  <c r="S39" i="5" s="1"/>
  <c r="I103" i="5"/>
  <c r="I105" i="5" s="1"/>
  <c r="W7" i="5"/>
  <c r="W9" i="5" s="1"/>
  <c r="V8" i="5"/>
  <c r="E127" i="5"/>
  <c r="E129" i="5" s="1"/>
  <c r="U20" i="5"/>
  <c r="V19" i="5"/>
  <c r="V21" i="5" s="1"/>
  <c r="G115" i="5"/>
  <c r="G117" i="5" s="1"/>
  <c r="R49" i="5"/>
  <c r="R51" i="5" s="1"/>
  <c r="K91" i="5"/>
  <c r="K93" i="5" s="1"/>
  <c r="W13" i="5"/>
  <c r="W15" i="5" s="1"/>
  <c r="L85" i="5"/>
  <c r="L87" i="5" s="1"/>
  <c r="D133" i="5"/>
  <c r="D135" i="5" s="1"/>
  <c r="V14" i="5"/>
  <c r="Q55" i="5"/>
  <c r="Q57" i="5" s="1"/>
  <c r="O67" i="5"/>
  <c r="O69" i="5" s="1"/>
  <c r="H109" i="5"/>
  <c r="H111" i="5" s="1"/>
  <c r="S32" i="5"/>
  <c r="T31" i="5"/>
  <c r="T33" i="5" s="1"/>
  <c r="P50" i="5"/>
  <c r="M68" i="5"/>
  <c r="N62" i="5"/>
  <c r="G104" i="5"/>
  <c r="L74" i="5"/>
  <c r="K80" i="5"/>
  <c r="I92" i="5"/>
  <c r="C138" i="5"/>
  <c r="C139" i="5" s="1"/>
  <c r="C141" i="5" s="1"/>
  <c r="H98" i="5"/>
  <c r="O56" i="5"/>
  <c r="F110" i="5"/>
  <c r="D122" i="5"/>
  <c r="E116" i="5"/>
  <c r="C128" i="5"/>
  <c r="J86" i="5"/>
  <c r="X13" i="5" l="1"/>
  <c r="X15" i="5" s="1"/>
  <c r="G121" i="5"/>
  <c r="G123" i="5" s="1"/>
  <c r="D139" i="5"/>
  <c r="D141" i="5" s="1"/>
  <c r="W14" i="5"/>
  <c r="T32" i="5"/>
  <c r="U31" i="5"/>
  <c r="U33" i="5" s="1"/>
  <c r="I109" i="5"/>
  <c r="I111" i="5" s="1"/>
  <c r="R55" i="5"/>
  <c r="R57" i="5" s="1"/>
  <c r="T37" i="5"/>
  <c r="T39" i="5" s="1"/>
  <c r="S38" i="5"/>
  <c r="Q61" i="5"/>
  <c r="Q63" i="5" s="1"/>
  <c r="N79" i="5"/>
  <c r="N81" i="5" s="1"/>
  <c r="E133" i="5"/>
  <c r="E135" i="5" s="1"/>
  <c r="J103" i="5"/>
  <c r="J105" i="5" s="1"/>
  <c r="M85" i="5"/>
  <c r="M87" i="5" s="1"/>
  <c r="L91" i="5"/>
  <c r="L93" i="5" s="1"/>
  <c r="H115" i="5"/>
  <c r="H117" i="5" s="1"/>
  <c r="X7" i="5"/>
  <c r="X9" i="5" s="1"/>
  <c r="W8" i="5"/>
  <c r="U26" i="5"/>
  <c r="V25" i="5"/>
  <c r="V27" i="5" s="1"/>
  <c r="S49" i="5"/>
  <c r="S51" i="5" s="1"/>
  <c r="S44" i="5"/>
  <c r="T43" i="5"/>
  <c r="T45" i="5" s="1"/>
  <c r="P67" i="5"/>
  <c r="P69" i="5" s="1"/>
  <c r="V20" i="5"/>
  <c r="W19" i="5"/>
  <c r="W21" i="5" s="1"/>
  <c r="F127" i="5"/>
  <c r="F129" i="5" s="1"/>
  <c r="O73" i="5"/>
  <c r="O75" i="5" s="1"/>
  <c r="K97" i="5"/>
  <c r="K99" i="5" s="1"/>
  <c r="X14" i="5"/>
  <c r="L80" i="5"/>
  <c r="Q50" i="5"/>
  <c r="K86" i="5"/>
  <c r="G110" i="5"/>
  <c r="I98" i="5"/>
  <c r="C134" i="5"/>
  <c r="H104" i="5"/>
  <c r="J92" i="5"/>
  <c r="N68" i="5"/>
  <c r="F116" i="5"/>
  <c r="C144" i="5"/>
  <c r="C145" i="5" s="1"/>
  <c r="C147" i="5" s="1"/>
  <c r="D128" i="5"/>
  <c r="E122" i="5"/>
  <c r="P56" i="5"/>
  <c r="M74" i="5"/>
  <c r="O62" i="5"/>
  <c r="D145" i="5" l="1"/>
  <c r="D147" i="5" s="1"/>
  <c r="L97" i="5"/>
  <c r="L99" i="5" s="1"/>
  <c r="G127" i="5"/>
  <c r="G129" i="5" s="1"/>
  <c r="Y7" i="5"/>
  <c r="Y9" i="5" s="1"/>
  <c r="X8" i="5"/>
  <c r="M91" i="5"/>
  <c r="M93" i="5" s="1"/>
  <c r="K103" i="5"/>
  <c r="K105" i="5" s="1"/>
  <c r="O79" i="5"/>
  <c r="O81" i="5" s="1"/>
  <c r="T38" i="5"/>
  <c r="U37" i="5"/>
  <c r="U39" i="5" s="1"/>
  <c r="W20" i="5"/>
  <c r="X19" i="5"/>
  <c r="X21" i="5" s="1"/>
  <c r="Q67" i="5"/>
  <c r="Q69" i="5" s="1"/>
  <c r="J109" i="5"/>
  <c r="J111" i="5" s="1"/>
  <c r="H121" i="5"/>
  <c r="H123" i="5" s="1"/>
  <c r="P73" i="5"/>
  <c r="P75" i="5" s="1"/>
  <c r="U43" i="5"/>
  <c r="U45" i="5" s="1"/>
  <c r="T44" i="5"/>
  <c r="T49" i="5"/>
  <c r="T51" i="5" s="1"/>
  <c r="I115" i="5"/>
  <c r="I117" i="5" s="1"/>
  <c r="N85" i="5"/>
  <c r="N87" i="5" s="1"/>
  <c r="F133" i="5"/>
  <c r="F135" i="5" s="1"/>
  <c r="R61" i="5"/>
  <c r="R63" i="5" s="1"/>
  <c r="U32" i="5"/>
  <c r="V31" i="5"/>
  <c r="V33" i="5" s="1"/>
  <c r="V26" i="5"/>
  <c r="W25" i="5"/>
  <c r="W27" i="5" s="1"/>
  <c r="S55" i="5"/>
  <c r="S57" i="5" s="1"/>
  <c r="E139" i="5"/>
  <c r="E141" i="5" s="1"/>
  <c r="Y13" i="5"/>
  <c r="F122" i="5"/>
  <c r="O68" i="5"/>
  <c r="D134" i="5"/>
  <c r="J98" i="5"/>
  <c r="R50" i="5"/>
  <c r="G116" i="5"/>
  <c r="P62" i="5"/>
  <c r="C140" i="5"/>
  <c r="I104" i="5"/>
  <c r="L86" i="5"/>
  <c r="N74" i="5"/>
  <c r="E128" i="5"/>
  <c r="Q56" i="5"/>
  <c r="C150" i="5"/>
  <c r="C151" i="5" s="1"/>
  <c r="C153" i="5" s="1"/>
  <c r="K92" i="5"/>
  <c r="H110" i="5"/>
  <c r="M80" i="5"/>
  <c r="Y14" i="5" l="1"/>
  <c r="Y15" i="5"/>
  <c r="D151" i="5"/>
  <c r="D153" i="5" s="1"/>
  <c r="W26" i="5"/>
  <c r="X25" i="5"/>
  <c r="X27" i="5" s="1"/>
  <c r="Q73" i="5"/>
  <c r="Q75" i="5" s="1"/>
  <c r="K109" i="5"/>
  <c r="K111" i="5" s="1"/>
  <c r="L103" i="5"/>
  <c r="L105" i="5" s="1"/>
  <c r="F139" i="5"/>
  <c r="F141" i="5" s="1"/>
  <c r="G133" i="5"/>
  <c r="G135" i="5" s="1"/>
  <c r="J115" i="5"/>
  <c r="J117" i="5" s="1"/>
  <c r="U44" i="5"/>
  <c r="V43" i="5"/>
  <c r="V45" i="5" s="1"/>
  <c r="Z7" i="5"/>
  <c r="Z9" i="5" s="1"/>
  <c r="Y8" i="5"/>
  <c r="M97" i="5"/>
  <c r="M99" i="5" s="1"/>
  <c r="I121" i="5"/>
  <c r="I123" i="5" s="1"/>
  <c r="R67" i="5"/>
  <c r="R69" i="5" s="1"/>
  <c r="U38" i="5"/>
  <c r="V37" i="5"/>
  <c r="V39" i="5" s="1"/>
  <c r="P79" i="5"/>
  <c r="P81" i="5" s="1"/>
  <c r="N91" i="5"/>
  <c r="N93" i="5" s="1"/>
  <c r="Z13" i="5"/>
  <c r="Z15" i="5" s="1"/>
  <c r="T55" i="5"/>
  <c r="T57" i="5" s="1"/>
  <c r="W31" i="5"/>
  <c r="W33" i="5" s="1"/>
  <c r="V32" i="5"/>
  <c r="S61" i="5"/>
  <c r="S63" i="5" s="1"/>
  <c r="O85" i="5"/>
  <c r="O87" i="5" s="1"/>
  <c r="U49" i="5"/>
  <c r="U51" i="5" s="1"/>
  <c r="Y19" i="5"/>
  <c r="Y21" i="5" s="1"/>
  <c r="X20" i="5"/>
  <c r="H127" i="5"/>
  <c r="H129" i="5" s="1"/>
  <c r="E145" i="5"/>
  <c r="E147" i="5" s="1"/>
  <c r="C146" i="5"/>
  <c r="M86" i="5"/>
  <c r="K98" i="5"/>
  <c r="N80" i="5"/>
  <c r="C156" i="5"/>
  <c r="C157" i="5" s="1"/>
  <c r="C159" i="5" s="1"/>
  <c r="F128" i="5"/>
  <c r="D140" i="5"/>
  <c r="P68" i="5"/>
  <c r="R56" i="5"/>
  <c r="S50" i="5"/>
  <c r="I110" i="5"/>
  <c r="O74" i="5"/>
  <c r="E134" i="5"/>
  <c r="G122" i="5"/>
  <c r="L92" i="5"/>
  <c r="J104" i="5"/>
  <c r="Q62" i="5"/>
  <c r="H116" i="5"/>
  <c r="Z14" i="5" l="1"/>
  <c r="V49" i="5"/>
  <c r="V51" i="5" s="1"/>
  <c r="T61" i="5"/>
  <c r="T63" i="5" s="1"/>
  <c r="V38" i="5"/>
  <c r="W37" i="5"/>
  <c r="W39" i="5" s="1"/>
  <c r="S67" i="5"/>
  <c r="S69" i="5" s="1"/>
  <c r="N97" i="5"/>
  <c r="N99" i="5" s="1"/>
  <c r="V44" i="5"/>
  <c r="W43" i="5"/>
  <c r="W45" i="5" s="1"/>
  <c r="K115" i="5"/>
  <c r="K117" i="5" s="1"/>
  <c r="G139" i="5"/>
  <c r="G141" i="5" s="1"/>
  <c r="L109" i="5"/>
  <c r="L111" i="5" s="1"/>
  <c r="F145" i="5"/>
  <c r="F147" i="5" s="1"/>
  <c r="Y20" i="5"/>
  <c r="Z19" i="5"/>
  <c r="Z21" i="5" s="1"/>
  <c r="U55" i="5"/>
  <c r="U57" i="5" s="1"/>
  <c r="O91" i="5"/>
  <c r="O93" i="5" s="1"/>
  <c r="P85" i="5"/>
  <c r="P87" i="5" s="1"/>
  <c r="W32" i="5"/>
  <c r="X31" i="5"/>
  <c r="X33" i="5" s="1"/>
  <c r="J121" i="5"/>
  <c r="J123" i="5" s="1"/>
  <c r="H133" i="5"/>
  <c r="H135" i="5" s="1"/>
  <c r="M103" i="5"/>
  <c r="M105" i="5" s="1"/>
  <c r="R73" i="5"/>
  <c r="R75" i="5" s="1"/>
  <c r="D157" i="5"/>
  <c r="D159" i="5" s="1"/>
  <c r="I127" i="5"/>
  <c r="I129" i="5" s="1"/>
  <c r="AA13" i="5"/>
  <c r="AA15" i="5" s="1"/>
  <c r="Q79" i="5"/>
  <c r="Q81" i="5" s="1"/>
  <c r="AA7" i="5"/>
  <c r="AA9" i="5" s="1"/>
  <c r="Z8" i="5"/>
  <c r="Y25" i="5"/>
  <c r="Y27" i="5" s="1"/>
  <c r="X26" i="5"/>
  <c r="E151" i="5"/>
  <c r="E153" i="5" s="1"/>
  <c r="AA14" i="5"/>
  <c r="R62" i="5"/>
  <c r="K104" i="5"/>
  <c r="P74" i="5"/>
  <c r="E140" i="5"/>
  <c r="G128" i="5"/>
  <c r="N86" i="5"/>
  <c r="M92" i="5"/>
  <c r="J110" i="5"/>
  <c r="S56" i="5"/>
  <c r="Q68" i="5"/>
  <c r="O80" i="5"/>
  <c r="H122" i="5"/>
  <c r="T50" i="5"/>
  <c r="C162" i="5"/>
  <c r="C163" i="5" s="1"/>
  <c r="C165" i="5" s="1"/>
  <c r="L98" i="5"/>
  <c r="D146" i="5"/>
  <c r="F134" i="5"/>
  <c r="I116" i="5"/>
  <c r="C152" i="5"/>
  <c r="D163" i="5" l="1"/>
  <c r="D165" i="5" s="1"/>
  <c r="P91" i="5"/>
  <c r="P93" i="5" s="1"/>
  <c r="T67" i="5"/>
  <c r="T69" i="5" s="1"/>
  <c r="Z25" i="5"/>
  <c r="Z27" i="5" s="1"/>
  <c r="Y26" i="5"/>
  <c r="AB7" i="5"/>
  <c r="AB9" i="5" s="1"/>
  <c r="AA8" i="5"/>
  <c r="AB13" i="5"/>
  <c r="AB15" i="5" s="1"/>
  <c r="E157" i="5"/>
  <c r="E159" i="5" s="1"/>
  <c r="N103" i="5"/>
  <c r="N105" i="5" s="1"/>
  <c r="K121" i="5"/>
  <c r="K123" i="5" s="1"/>
  <c r="M109" i="5"/>
  <c r="M111" i="5" s="1"/>
  <c r="L115" i="5"/>
  <c r="L117" i="5" s="1"/>
  <c r="X37" i="5"/>
  <c r="X39" i="5" s="1"/>
  <c r="W38" i="5"/>
  <c r="U61" i="5"/>
  <c r="U63" i="5" s="1"/>
  <c r="X32" i="5"/>
  <c r="Y31" i="5"/>
  <c r="Y33" i="5" s="1"/>
  <c r="Q85" i="5"/>
  <c r="Q87" i="5" s="1"/>
  <c r="V55" i="5"/>
  <c r="V57" i="5" s="1"/>
  <c r="W44" i="5"/>
  <c r="X43" i="5"/>
  <c r="X45" i="5" s="1"/>
  <c r="O97" i="5"/>
  <c r="O99" i="5" s="1"/>
  <c r="F151" i="5"/>
  <c r="F153" i="5" s="1"/>
  <c r="R79" i="5"/>
  <c r="R81" i="5" s="1"/>
  <c r="J127" i="5"/>
  <c r="J129" i="5" s="1"/>
  <c r="S73" i="5"/>
  <c r="S75" i="5" s="1"/>
  <c r="I133" i="5"/>
  <c r="I135" i="5" s="1"/>
  <c r="AA19" i="5"/>
  <c r="AA21" i="5" s="1"/>
  <c r="Z20" i="5"/>
  <c r="G145" i="5"/>
  <c r="G147" i="5" s="1"/>
  <c r="H139" i="5"/>
  <c r="H141" i="5" s="1"/>
  <c r="W49" i="5"/>
  <c r="W51" i="5" s="1"/>
  <c r="AB14" i="5"/>
  <c r="D152" i="5"/>
  <c r="U50" i="5"/>
  <c r="R68" i="5"/>
  <c r="F140" i="5"/>
  <c r="E146" i="5"/>
  <c r="C158" i="5"/>
  <c r="I122" i="5"/>
  <c r="O86" i="5"/>
  <c r="K110" i="5"/>
  <c r="L104" i="5"/>
  <c r="P80" i="5"/>
  <c r="N92" i="5"/>
  <c r="H128" i="5"/>
  <c r="S62" i="5"/>
  <c r="J116" i="5"/>
  <c r="C168" i="5"/>
  <c r="C169" i="5" s="1"/>
  <c r="C171" i="5" s="1"/>
  <c r="G134" i="5"/>
  <c r="M98" i="5"/>
  <c r="T56" i="5"/>
  <c r="Q74" i="5"/>
  <c r="D169" i="5" l="1"/>
  <c r="D171" i="5" s="1"/>
  <c r="T73" i="5"/>
  <c r="T75" i="5" s="1"/>
  <c r="S79" i="5"/>
  <c r="S81" i="5" s="1"/>
  <c r="P97" i="5"/>
  <c r="P99" i="5" s="1"/>
  <c r="Z31" i="5"/>
  <c r="Z33" i="5" s="1"/>
  <c r="Y32" i="5"/>
  <c r="V61" i="5"/>
  <c r="V63" i="5" s="1"/>
  <c r="Z26" i="5"/>
  <c r="AA25" i="5"/>
  <c r="AA27" i="5" s="1"/>
  <c r="X49" i="5"/>
  <c r="X51" i="5" s="1"/>
  <c r="H145" i="5"/>
  <c r="H147" i="5" s="1"/>
  <c r="Y43" i="5"/>
  <c r="Y45" i="5" s="1"/>
  <c r="X44" i="5"/>
  <c r="W55" i="5"/>
  <c r="W57" i="5" s="1"/>
  <c r="M115" i="5"/>
  <c r="M117" i="5" s="1"/>
  <c r="L121" i="5"/>
  <c r="L123" i="5" s="1"/>
  <c r="F157" i="5"/>
  <c r="F159" i="5" s="1"/>
  <c r="Q91" i="5"/>
  <c r="Q93" i="5" s="1"/>
  <c r="J133" i="5"/>
  <c r="J135" i="5" s="1"/>
  <c r="K127" i="5"/>
  <c r="K129" i="5" s="1"/>
  <c r="G151" i="5"/>
  <c r="G153" i="5" s="1"/>
  <c r="X38" i="5"/>
  <c r="Y37" i="5"/>
  <c r="Y39" i="5" s="1"/>
  <c r="AC7" i="5"/>
  <c r="AC9" i="5" s="1"/>
  <c r="AB8" i="5"/>
  <c r="I139" i="5"/>
  <c r="I141" i="5" s="1"/>
  <c r="AB19" i="5"/>
  <c r="AB21" i="5" s="1"/>
  <c r="AA20" i="5"/>
  <c r="R85" i="5"/>
  <c r="R87" i="5" s="1"/>
  <c r="N109" i="5"/>
  <c r="N111" i="5" s="1"/>
  <c r="O103" i="5"/>
  <c r="O105" i="5" s="1"/>
  <c r="AC13" i="5"/>
  <c r="U67" i="5"/>
  <c r="U69" i="5" s="1"/>
  <c r="E163" i="5"/>
  <c r="E165" i="5" s="1"/>
  <c r="G140" i="5"/>
  <c r="V50" i="5"/>
  <c r="U56" i="5"/>
  <c r="H134" i="5"/>
  <c r="C174" i="5"/>
  <c r="C175" i="5" s="1"/>
  <c r="C177" i="5" s="1"/>
  <c r="O92" i="5"/>
  <c r="D158" i="5"/>
  <c r="C164" i="5"/>
  <c r="T62" i="5"/>
  <c r="M104" i="5"/>
  <c r="P86" i="5"/>
  <c r="R74" i="5"/>
  <c r="K116" i="5"/>
  <c r="I128" i="5"/>
  <c r="E152" i="5"/>
  <c r="N98" i="5"/>
  <c r="Q80" i="5"/>
  <c r="L110" i="5"/>
  <c r="J122" i="5"/>
  <c r="F146" i="5"/>
  <c r="S68" i="5"/>
  <c r="AC14" i="5" l="1"/>
  <c r="AC15" i="5"/>
  <c r="L127" i="5"/>
  <c r="L129" i="5" s="1"/>
  <c r="R91" i="5"/>
  <c r="R93" i="5" s="1"/>
  <c r="M121" i="5"/>
  <c r="M123" i="5" s="1"/>
  <c r="X55" i="5"/>
  <c r="X57" i="5" s="1"/>
  <c r="AA26" i="5"/>
  <c r="AB25" i="5"/>
  <c r="AB27" i="5" s="1"/>
  <c r="W61" i="5"/>
  <c r="W63" i="5" s="1"/>
  <c r="D175" i="5"/>
  <c r="D177" i="5" s="1"/>
  <c r="V67" i="5"/>
  <c r="V69" i="5" s="1"/>
  <c r="P103" i="5"/>
  <c r="P105" i="5" s="1"/>
  <c r="S85" i="5"/>
  <c r="S87" i="5" s="1"/>
  <c r="AD7" i="5"/>
  <c r="AD9" i="5" s="1"/>
  <c r="AC8" i="5"/>
  <c r="I145" i="5"/>
  <c r="I147" i="5" s="1"/>
  <c r="Q97" i="5"/>
  <c r="Q99" i="5" s="1"/>
  <c r="U73" i="5"/>
  <c r="U75" i="5" s="1"/>
  <c r="J139" i="5"/>
  <c r="J141" i="5" s="1"/>
  <c r="Y38" i="5"/>
  <c r="Z37" i="5"/>
  <c r="Z39" i="5" s="1"/>
  <c r="H151" i="5"/>
  <c r="H153" i="5" s="1"/>
  <c r="K133" i="5"/>
  <c r="K135" i="5" s="1"/>
  <c r="G157" i="5"/>
  <c r="G159" i="5" s="1"/>
  <c r="N115" i="5"/>
  <c r="N117" i="5" s="1"/>
  <c r="Z43" i="5"/>
  <c r="Z45" i="5" s="1"/>
  <c r="Y44" i="5"/>
  <c r="AA31" i="5"/>
  <c r="AA33" i="5" s="1"/>
  <c r="Z32" i="5"/>
  <c r="F163" i="5"/>
  <c r="F165" i="5" s="1"/>
  <c r="AD13" i="5"/>
  <c r="O109" i="5"/>
  <c r="O111" i="5" s="1"/>
  <c r="AB20" i="5"/>
  <c r="AC19" i="5"/>
  <c r="AC21" i="5" s="1"/>
  <c r="Y49" i="5"/>
  <c r="Y51" i="5" s="1"/>
  <c r="T79" i="5"/>
  <c r="T81" i="5" s="1"/>
  <c r="E169" i="5"/>
  <c r="E171" i="5" s="1"/>
  <c r="E158" i="5"/>
  <c r="I134" i="5"/>
  <c r="T68" i="5"/>
  <c r="O98" i="5"/>
  <c r="F152" i="5"/>
  <c r="J128" i="5"/>
  <c r="N104" i="5"/>
  <c r="P92" i="5"/>
  <c r="K122" i="5"/>
  <c r="G146" i="5"/>
  <c r="M110" i="5"/>
  <c r="Q86" i="5"/>
  <c r="C180" i="5"/>
  <c r="C181" i="5" s="1"/>
  <c r="C183" i="5" s="1"/>
  <c r="S74" i="5"/>
  <c r="D164" i="5"/>
  <c r="W50" i="5"/>
  <c r="R80" i="5"/>
  <c r="L116" i="5"/>
  <c r="U62" i="5"/>
  <c r="C170" i="5"/>
  <c r="V56" i="5"/>
  <c r="H140" i="5"/>
  <c r="AD14" i="5" l="1"/>
  <c r="AD15" i="5"/>
  <c r="U79" i="5"/>
  <c r="U81" i="5" s="1"/>
  <c r="J145" i="5"/>
  <c r="J147" i="5" s="1"/>
  <c r="D181" i="5"/>
  <c r="D183" i="5" s="1"/>
  <c r="AE13" i="5"/>
  <c r="AE15" i="5" s="1"/>
  <c r="AA32" i="5"/>
  <c r="AB31" i="5"/>
  <c r="AB33" i="5" s="1"/>
  <c r="H157" i="5"/>
  <c r="H159" i="5" s="1"/>
  <c r="I151" i="5"/>
  <c r="I153" i="5" s="1"/>
  <c r="T85" i="5"/>
  <c r="T87" i="5" s="1"/>
  <c r="W67" i="5"/>
  <c r="W69" i="5" s="1"/>
  <c r="X61" i="5"/>
  <c r="X63" i="5" s="1"/>
  <c r="Z44" i="5"/>
  <c r="AA43" i="5"/>
  <c r="AA45" i="5" s="1"/>
  <c r="V73" i="5"/>
  <c r="V75" i="5" s="1"/>
  <c r="F169" i="5"/>
  <c r="F171" i="5" s="1"/>
  <c r="Z49" i="5"/>
  <c r="Z51" i="5" s="1"/>
  <c r="AA37" i="5"/>
  <c r="AA39" i="5" s="1"/>
  <c r="Z38" i="5"/>
  <c r="K139" i="5"/>
  <c r="K141" i="5" s="1"/>
  <c r="R97" i="5"/>
  <c r="R99" i="5" s="1"/>
  <c r="AC25" i="5"/>
  <c r="AC27" i="5" s="1"/>
  <c r="AB26" i="5"/>
  <c r="Y55" i="5"/>
  <c r="Y57" i="5" s="1"/>
  <c r="S91" i="5"/>
  <c r="S93" i="5" s="1"/>
  <c r="AC20" i="5"/>
  <c r="AD19" i="5"/>
  <c r="AD21" i="5" s="1"/>
  <c r="P109" i="5"/>
  <c r="P111" i="5" s="1"/>
  <c r="G163" i="5"/>
  <c r="G165" i="5" s="1"/>
  <c r="O115" i="5"/>
  <c r="O117" i="5" s="1"/>
  <c r="L133" i="5"/>
  <c r="L135" i="5" s="1"/>
  <c r="AE7" i="5"/>
  <c r="AE9" i="5" s="1"/>
  <c r="AD8" i="5"/>
  <c r="Q103" i="5"/>
  <c r="Q105" i="5" s="1"/>
  <c r="E175" i="5"/>
  <c r="E177" i="5" s="1"/>
  <c r="N121" i="5"/>
  <c r="N123" i="5" s="1"/>
  <c r="M127" i="5"/>
  <c r="M129" i="5" s="1"/>
  <c r="AE14" i="5"/>
  <c r="S80" i="5"/>
  <c r="C186" i="5"/>
  <c r="C187" i="5" s="1"/>
  <c r="C189" i="5" s="1"/>
  <c r="H146" i="5"/>
  <c r="J134" i="5"/>
  <c r="V62" i="5"/>
  <c r="E164" i="5"/>
  <c r="C176" i="5"/>
  <c r="O104" i="5"/>
  <c r="G152" i="5"/>
  <c r="L122" i="5"/>
  <c r="D170" i="5"/>
  <c r="N110" i="5"/>
  <c r="Q92" i="5"/>
  <c r="P98" i="5"/>
  <c r="U68" i="5"/>
  <c r="F158" i="5"/>
  <c r="W56" i="5"/>
  <c r="I140" i="5"/>
  <c r="M116" i="5"/>
  <c r="X50" i="5"/>
  <c r="T74" i="5"/>
  <c r="R86" i="5"/>
  <c r="K128" i="5"/>
  <c r="D187" i="5" l="1"/>
  <c r="D189" i="5" s="1"/>
  <c r="AF9" i="5"/>
  <c r="AE8" i="5"/>
  <c r="P115" i="5"/>
  <c r="P117" i="5" s="1"/>
  <c r="Q109" i="5"/>
  <c r="Q111" i="5" s="1"/>
  <c r="S97" i="5"/>
  <c r="S99" i="5" s="1"/>
  <c r="AB37" i="5"/>
  <c r="AB39" i="5" s="1"/>
  <c r="AA38" i="5"/>
  <c r="AA44" i="5"/>
  <c r="AB43" i="5"/>
  <c r="AB45" i="5" s="1"/>
  <c r="Y61" i="5"/>
  <c r="Y63" i="5" s="1"/>
  <c r="U85" i="5"/>
  <c r="U87" i="5" s="1"/>
  <c r="I157" i="5"/>
  <c r="I159" i="5" s="1"/>
  <c r="O121" i="5"/>
  <c r="O123" i="5" s="1"/>
  <c r="R103" i="5"/>
  <c r="R105" i="5" s="1"/>
  <c r="AE19" i="5"/>
  <c r="AE21" i="5" s="1"/>
  <c r="AD20" i="5"/>
  <c r="T91" i="5"/>
  <c r="T93" i="5" s="1"/>
  <c r="AC26" i="5"/>
  <c r="AD25" i="5"/>
  <c r="AD27" i="5" s="1"/>
  <c r="G169" i="5"/>
  <c r="G171" i="5" s="1"/>
  <c r="AB32" i="5"/>
  <c r="AC31" i="5"/>
  <c r="AC33" i="5" s="1"/>
  <c r="AF13" i="5"/>
  <c r="AF15" i="5" s="1"/>
  <c r="K145" i="5"/>
  <c r="K147" i="5" s="1"/>
  <c r="M133" i="5"/>
  <c r="M135" i="5" s="1"/>
  <c r="H163" i="5"/>
  <c r="H165" i="5" s="1"/>
  <c r="L139" i="5"/>
  <c r="L141" i="5" s="1"/>
  <c r="X67" i="5"/>
  <c r="X69" i="5" s="1"/>
  <c r="J151" i="5"/>
  <c r="J153" i="5" s="1"/>
  <c r="N127" i="5"/>
  <c r="N129" i="5" s="1"/>
  <c r="F175" i="5"/>
  <c r="F177" i="5" s="1"/>
  <c r="Z55" i="5"/>
  <c r="Z57" i="5" s="1"/>
  <c r="AA49" i="5"/>
  <c r="AA51" i="5" s="1"/>
  <c r="W73" i="5"/>
  <c r="W75" i="5" s="1"/>
  <c r="E181" i="5"/>
  <c r="E183" i="5" s="1"/>
  <c r="V79" i="5"/>
  <c r="V81" i="5" s="1"/>
  <c r="T80" i="5"/>
  <c r="U74" i="5"/>
  <c r="J140" i="5"/>
  <c r="G158" i="5"/>
  <c r="Q98" i="5"/>
  <c r="M122" i="5"/>
  <c r="P104" i="5"/>
  <c r="D176" i="5"/>
  <c r="W62" i="5"/>
  <c r="I146" i="5"/>
  <c r="L128" i="5"/>
  <c r="N116" i="5"/>
  <c r="Y50" i="5"/>
  <c r="X56" i="5"/>
  <c r="V68" i="5"/>
  <c r="E170" i="5"/>
  <c r="H152" i="5"/>
  <c r="F164" i="5"/>
  <c r="C182" i="5"/>
  <c r="S86" i="5"/>
  <c r="T86" i="5"/>
  <c r="R92" i="5"/>
  <c r="O110" i="5"/>
  <c r="K134" i="5"/>
  <c r="C192" i="5"/>
  <c r="C193" i="5" s="1"/>
  <c r="C195" i="5" s="1"/>
  <c r="AF14" i="5" l="1"/>
  <c r="D193" i="5"/>
  <c r="D195" i="5" s="1"/>
  <c r="AD31" i="5"/>
  <c r="AD33" i="5" s="1"/>
  <c r="AC32" i="5"/>
  <c r="H169" i="5"/>
  <c r="H171" i="5" s="1"/>
  <c r="P121" i="5"/>
  <c r="P123" i="5" s="1"/>
  <c r="V85" i="5"/>
  <c r="V87" i="5" s="1"/>
  <c r="R109" i="5"/>
  <c r="R111" i="5" s="1"/>
  <c r="W79" i="5"/>
  <c r="W81" i="5" s="1"/>
  <c r="X73" i="5"/>
  <c r="X75" i="5" s="1"/>
  <c r="AA55" i="5"/>
  <c r="AA57" i="5" s="1"/>
  <c r="O127" i="5"/>
  <c r="O129" i="5" s="1"/>
  <c r="Y67" i="5"/>
  <c r="Y69" i="5" s="1"/>
  <c r="I163" i="5"/>
  <c r="I165" i="5" s="1"/>
  <c r="L145" i="5"/>
  <c r="L147" i="5" s="1"/>
  <c r="AD26" i="5"/>
  <c r="AE25" i="5"/>
  <c r="AE27" i="5" s="1"/>
  <c r="U91" i="5"/>
  <c r="U93" i="5" s="1"/>
  <c r="AG9" i="5"/>
  <c r="AF8" i="5"/>
  <c r="S103" i="5"/>
  <c r="S105" i="5" s="1"/>
  <c r="J157" i="5"/>
  <c r="J159" i="5" s="1"/>
  <c r="Z61" i="5"/>
  <c r="Z63" i="5" s="1"/>
  <c r="T97" i="5"/>
  <c r="T99" i="5" s="1"/>
  <c r="Q115" i="5"/>
  <c r="Q117" i="5" s="1"/>
  <c r="F181" i="5"/>
  <c r="F183" i="5" s="1"/>
  <c r="AB49" i="5"/>
  <c r="AB51" i="5" s="1"/>
  <c r="G175" i="5"/>
  <c r="G177" i="5" s="1"/>
  <c r="K151" i="5"/>
  <c r="K153" i="5" s="1"/>
  <c r="M139" i="5"/>
  <c r="M141" i="5" s="1"/>
  <c r="N133" i="5"/>
  <c r="N135" i="5" s="1"/>
  <c r="AF19" i="5"/>
  <c r="AF21" i="5" s="1"/>
  <c r="AE20" i="5"/>
  <c r="AC43" i="5"/>
  <c r="AC45" i="5" s="1"/>
  <c r="AB44" i="5"/>
  <c r="AC37" i="5"/>
  <c r="AC39" i="5" s="1"/>
  <c r="AB38" i="5"/>
  <c r="E187" i="5"/>
  <c r="E189" i="5" s="1"/>
  <c r="Z50" i="5"/>
  <c r="X62" i="5"/>
  <c r="V74" i="5"/>
  <c r="C198" i="5"/>
  <c r="C199" i="5" s="1"/>
  <c r="C201" i="5" s="1"/>
  <c r="S92" i="5"/>
  <c r="G164" i="5"/>
  <c r="F170" i="5"/>
  <c r="Y56" i="5"/>
  <c r="R98" i="5"/>
  <c r="D182" i="5"/>
  <c r="I152" i="5"/>
  <c r="O116" i="5"/>
  <c r="E176" i="5"/>
  <c r="K140" i="5"/>
  <c r="C188" i="5"/>
  <c r="M128" i="5"/>
  <c r="Q104" i="5"/>
  <c r="L134" i="5"/>
  <c r="P110" i="5"/>
  <c r="W68" i="5"/>
  <c r="J146" i="5"/>
  <c r="N122" i="5"/>
  <c r="H158" i="5"/>
  <c r="U80" i="5"/>
  <c r="AG14" i="5" l="1"/>
  <c r="AG15" i="5"/>
  <c r="D199" i="5"/>
  <c r="D201" i="5" s="1"/>
  <c r="AD43" i="5"/>
  <c r="AD45" i="5" s="1"/>
  <c r="AC44" i="5"/>
  <c r="O133" i="5"/>
  <c r="O135" i="5" s="1"/>
  <c r="L151" i="5"/>
  <c r="L153" i="5" s="1"/>
  <c r="AC49" i="5"/>
  <c r="AC51" i="5" s="1"/>
  <c r="R115" i="5"/>
  <c r="R117" i="5" s="1"/>
  <c r="AA61" i="5"/>
  <c r="AA63" i="5" s="1"/>
  <c r="T103" i="5"/>
  <c r="T105" i="5" s="1"/>
  <c r="J163" i="5"/>
  <c r="J165" i="5" s="1"/>
  <c r="P127" i="5"/>
  <c r="P129" i="5" s="1"/>
  <c r="Y73" i="5"/>
  <c r="Y75" i="5" s="1"/>
  <c r="S109" i="5"/>
  <c r="S111" i="5" s="1"/>
  <c r="Q121" i="5"/>
  <c r="Q123" i="5" s="1"/>
  <c r="AE31" i="5"/>
  <c r="AE33" i="5" s="1"/>
  <c r="AD32" i="5"/>
  <c r="AC38" i="5"/>
  <c r="AD37" i="5"/>
  <c r="AD39" i="5" s="1"/>
  <c r="V91" i="5"/>
  <c r="V93" i="5" s="1"/>
  <c r="AM14" i="5"/>
  <c r="AN14" i="5" s="1"/>
  <c r="AJ16" i="5" s="1"/>
  <c r="N139" i="5"/>
  <c r="N141" i="5" s="1"/>
  <c r="H175" i="5"/>
  <c r="H177" i="5" s="1"/>
  <c r="G181" i="5"/>
  <c r="G183" i="5" s="1"/>
  <c r="U97" i="5"/>
  <c r="U99" i="5" s="1"/>
  <c r="K157" i="5"/>
  <c r="K159" i="5" s="1"/>
  <c r="AE26" i="5"/>
  <c r="AF25" i="5"/>
  <c r="AF27" i="5" s="1"/>
  <c r="M145" i="5"/>
  <c r="M147" i="5" s="1"/>
  <c r="Z67" i="5"/>
  <c r="Z69" i="5" s="1"/>
  <c r="AB55" i="5"/>
  <c r="AB57" i="5" s="1"/>
  <c r="X79" i="5"/>
  <c r="X81" i="5" s="1"/>
  <c r="W85" i="5"/>
  <c r="W87" i="5" s="1"/>
  <c r="I169" i="5"/>
  <c r="I171" i="5" s="1"/>
  <c r="F187" i="5"/>
  <c r="F189" i="5" s="1"/>
  <c r="AF20" i="5"/>
  <c r="AG21" i="5"/>
  <c r="AG8" i="5"/>
  <c r="AM8" i="5"/>
  <c r="AN8" i="5" s="1"/>
  <c r="AJ10" i="5" s="1"/>
  <c r="E193" i="5"/>
  <c r="E195" i="5" s="1"/>
  <c r="I158" i="5"/>
  <c r="F176" i="5"/>
  <c r="W74" i="5"/>
  <c r="R104" i="5"/>
  <c r="G170" i="5"/>
  <c r="L140" i="5"/>
  <c r="E182" i="5"/>
  <c r="AA50" i="5"/>
  <c r="O122" i="5"/>
  <c r="M134" i="5"/>
  <c r="D188" i="5"/>
  <c r="U86" i="5"/>
  <c r="S98" i="5"/>
  <c r="H164" i="5"/>
  <c r="Y62" i="5"/>
  <c r="K146" i="5"/>
  <c r="Q110" i="5"/>
  <c r="T92" i="5"/>
  <c r="V80" i="5"/>
  <c r="X68" i="5"/>
  <c r="N128" i="5"/>
  <c r="P116" i="5"/>
  <c r="J152" i="5"/>
  <c r="Z56" i="5"/>
  <c r="C194" i="5"/>
  <c r="AO14" i="5" l="1"/>
  <c r="AO8" i="5"/>
  <c r="AF26" i="5"/>
  <c r="V97" i="5"/>
  <c r="V99" i="5" s="1"/>
  <c r="I175" i="5"/>
  <c r="I177" i="5" s="1"/>
  <c r="T109" i="5"/>
  <c r="T111" i="5" s="1"/>
  <c r="Q127" i="5"/>
  <c r="Q129" i="5" s="1"/>
  <c r="U103" i="5"/>
  <c r="U105" i="5" s="1"/>
  <c r="S115" i="5"/>
  <c r="S117" i="5" s="1"/>
  <c r="M151" i="5"/>
  <c r="M153" i="5" s="1"/>
  <c r="AD44" i="5"/>
  <c r="AE43" i="5"/>
  <c r="AE45" i="5" s="1"/>
  <c r="H181" i="5"/>
  <c r="H183" i="5" s="1"/>
  <c r="O139" i="5"/>
  <c r="O141" i="5" s="1"/>
  <c r="R121" i="5"/>
  <c r="R123" i="5" s="1"/>
  <c r="F193" i="5"/>
  <c r="F195" i="5" s="1"/>
  <c r="AG20" i="5"/>
  <c r="G187" i="5"/>
  <c r="G189" i="5" s="1"/>
  <c r="X85" i="5"/>
  <c r="X87" i="5" s="1"/>
  <c r="AC55" i="5"/>
  <c r="AC57" i="5" s="1"/>
  <c r="N145" i="5"/>
  <c r="N147" i="5" s="1"/>
  <c r="Z73" i="5"/>
  <c r="Z75" i="5" s="1"/>
  <c r="K163" i="5"/>
  <c r="K165" i="5" s="1"/>
  <c r="AB61" i="5"/>
  <c r="AB63" i="5" s="1"/>
  <c r="AD49" i="5"/>
  <c r="AD51" i="5" s="1"/>
  <c r="P133" i="5"/>
  <c r="P135" i="5" s="1"/>
  <c r="L157" i="5"/>
  <c r="L159" i="5" s="1"/>
  <c r="W91" i="5"/>
  <c r="W93" i="5" s="1"/>
  <c r="J169" i="5"/>
  <c r="J171" i="5" s="1"/>
  <c r="Y79" i="5"/>
  <c r="Y81" i="5" s="1"/>
  <c r="AA67" i="5"/>
  <c r="AA69" i="5" s="1"/>
  <c r="AE37" i="5"/>
  <c r="AE39" i="5" s="1"/>
  <c r="AD38" i="5"/>
  <c r="AF31" i="5"/>
  <c r="AE32" i="5"/>
  <c r="E199" i="5"/>
  <c r="E201" i="5" s="1"/>
  <c r="P122" i="5"/>
  <c r="Q116" i="5"/>
  <c r="Z62" i="5"/>
  <c r="I164" i="5"/>
  <c r="V86" i="5"/>
  <c r="E188" i="5"/>
  <c r="M140" i="5"/>
  <c r="S104" i="5"/>
  <c r="G176" i="5"/>
  <c r="AA56" i="5"/>
  <c r="U92" i="5"/>
  <c r="R110" i="5"/>
  <c r="W80" i="5"/>
  <c r="AM20" i="5"/>
  <c r="AN20" i="5" s="1"/>
  <c r="L146" i="5"/>
  <c r="C200" i="5"/>
  <c r="T98" i="5"/>
  <c r="N134" i="5"/>
  <c r="AB50" i="5"/>
  <c r="F182" i="5"/>
  <c r="H170" i="5"/>
  <c r="J158" i="5"/>
  <c r="Y68" i="5"/>
  <c r="D194" i="5"/>
  <c r="K152" i="5"/>
  <c r="O128" i="5"/>
  <c r="X74" i="5"/>
  <c r="AM26" i="5" l="1"/>
  <c r="AN26" i="5" s="1"/>
  <c r="AJ28" i="5" s="1"/>
  <c r="AG27" i="5"/>
  <c r="AG33" i="5"/>
  <c r="AF33" i="5"/>
  <c r="AF32" i="5"/>
  <c r="AM32" i="5"/>
  <c r="AN32" i="5" s="1"/>
  <c r="AB67" i="5"/>
  <c r="AB69" i="5" s="1"/>
  <c r="K169" i="5"/>
  <c r="K171" i="5" s="1"/>
  <c r="M157" i="5"/>
  <c r="M159" i="5" s="1"/>
  <c r="AL16" i="5"/>
  <c r="AE49" i="5"/>
  <c r="AE51" i="5" s="1"/>
  <c r="L163" i="5"/>
  <c r="L165" i="5" s="1"/>
  <c r="O145" i="5"/>
  <c r="O147" i="5" s="1"/>
  <c r="Y85" i="5"/>
  <c r="Y87" i="5" s="1"/>
  <c r="T115" i="5"/>
  <c r="T117" i="5" s="1"/>
  <c r="R127" i="5"/>
  <c r="R129" i="5" s="1"/>
  <c r="J175" i="5"/>
  <c r="J177" i="5" s="1"/>
  <c r="AG26" i="5"/>
  <c r="S121" i="5"/>
  <c r="S123" i="5" s="1"/>
  <c r="I181" i="5"/>
  <c r="I183" i="5" s="1"/>
  <c r="F199" i="5"/>
  <c r="F201" i="5" s="1"/>
  <c r="E200" i="5"/>
  <c r="Z79" i="5"/>
  <c r="Z81" i="5" s="1"/>
  <c r="X91" i="5"/>
  <c r="X93" i="5" s="1"/>
  <c r="Q133" i="5"/>
  <c r="Q135" i="5" s="1"/>
  <c r="AC61" i="5"/>
  <c r="AC63" i="5" s="1"/>
  <c r="AA73" i="5"/>
  <c r="AA75" i="5" s="1"/>
  <c r="AD55" i="5"/>
  <c r="AD57" i="5" s="1"/>
  <c r="H187" i="5"/>
  <c r="H189" i="5" s="1"/>
  <c r="G193" i="5"/>
  <c r="G195" i="5" s="1"/>
  <c r="AF43" i="5"/>
  <c r="AF45" i="5" s="1"/>
  <c r="AE44" i="5"/>
  <c r="N151" i="5"/>
  <c r="N153" i="5" s="1"/>
  <c r="V103" i="5"/>
  <c r="V105" i="5" s="1"/>
  <c r="U109" i="5"/>
  <c r="U111" i="5" s="1"/>
  <c r="W97" i="5"/>
  <c r="W99" i="5" s="1"/>
  <c r="AE38" i="5"/>
  <c r="AF37" i="5"/>
  <c r="AF39" i="5" s="1"/>
  <c r="P139" i="5"/>
  <c r="P141" i="5" s="1"/>
  <c r="AJ22" i="5"/>
  <c r="AO20" i="5"/>
  <c r="AO26" i="5"/>
  <c r="P128" i="5"/>
  <c r="E194" i="5"/>
  <c r="S110" i="5"/>
  <c r="J164" i="5"/>
  <c r="Y74" i="5"/>
  <c r="K158" i="5"/>
  <c r="G182" i="5"/>
  <c r="O134" i="5"/>
  <c r="D200" i="5"/>
  <c r="N140" i="5"/>
  <c r="F188" i="5"/>
  <c r="AB56" i="5"/>
  <c r="R116" i="5"/>
  <c r="L152" i="5"/>
  <c r="Z68" i="5"/>
  <c r="I170" i="5"/>
  <c r="X80" i="5"/>
  <c r="T104" i="5"/>
  <c r="AC50" i="5"/>
  <c r="U98" i="5"/>
  <c r="M146" i="5"/>
  <c r="V92" i="5"/>
  <c r="H176" i="5"/>
  <c r="W86" i="5"/>
  <c r="AA62" i="5"/>
  <c r="Q122" i="5"/>
  <c r="AF38" i="5" l="1"/>
  <c r="AG39" i="5"/>
  <c r="X97" i="5"/>
  <c r="X99" i="5" s="1"/>
  <c r="W103" i="5"/>
  <c r="W105" i="5" s="1"/>
  <c r="AF44" i="5"/>
  <c r="AG43" i="5"/>
  <c r="AG45" i="5" s="1"/>
  <c r="T121" i="5"/>
  <c r="T123" i="5" s="1"/>
  <c r="K175" i="5"/>
  <c r="K177" i="5" s="1"/>
  <c r="U115" i="5"/>
  <c r="U117" i="5" s="1"/>
  <c r="P145" i="5"/>
  <c r="P147" i="5" s="1"/>
  <c r="AF49" i="5"/>
  <c r="AF51" i="5" s="1"/>
  <c r="N157" i="5"/>
  <c r="N159" i="5" s="1"/>
  <c r="AC67" i="5"/>
  <c r="AC69" i="5" s="1"/>
  <c r="Q139" i="5"/>
  <c r="Q141" i="5" s="1"/>
  <c r="I187" i="5"/>
  <c r="I189" i="5" s="1"/>
  <c r="AB73" i="5"/>
  <c r="AB75" i="5" s="1"/>
  <c r="R133" i="5"/>
  <c r="R135" i="5" s="1"/>
  <c r="AA79" i="5"/>
  <c r="AA81" i="5" s="1"/>
  <c r="AG32" i="5"/>
  <c r="V109" i="5"/>
  <c r="V111" i="5" s="1"/>
  <c r="O151" i="5"/>
  <c r="O153" i="5" s="1"/>
  <c r="J181" i="5"/>
  <c r="J183" i="5" s="1"/>
  <c r="S127" i="5"/>
  <c r="S129" i="5" s="1"/>
  <c r="Z85" i="5"/>
  <c r="Z87" i="5" s="1"/>
  <c r="M163" i="5"/>
  <c r="M165" i="5" s="1"/>
  <c r="L169" i="5"/>
  <c r="L171" i="5" s="1"/>
  <c r="H193" i="5"/>
  <c r="H195" i="5" s="1"/>
  <c r="AE55" i="5"/>
  <c r="AE57" i="5" s="1"/>
  <c r="AD61" i="5"/>
  <c r="AD63" i="5" s="1"/>
  <c r="Y91" i="5"/>
  <c r="Y93" i="5" s="1"/>
  <c r="G199" i="5"/>
  <c r="G201" i="5" s="1"/>
  <c r="F200" i="5"/>
  <c r="AJ34" i="5"/>
  <c r="AL22" i="5"/>
  <c r="AL28" i="5"/>
  <c r="AO32" i="5"/>
  <c r="I176" i="5"/>
  <c r="S116" i="5"/>
  <c r="K164" i="5"/>
  <c r="F194" i="5"/>
  <c r="R122" i="5"/>
  <c r="N146" i="5"/>
  <c r="AD50" i="5"/>
  <c r="J170" i="5"/>
  <c r="H182" i="5"/>
  <c r="G188" i="5"/>
  <c r="U104" i="5"/>
  <c r="O140" i="5"/>
  <c r="Z74" i="5"/>
  <c r="Q128" i="5"/>
  <c r="X86" i="5"/>
  <c r="M152" i="5"/>
  <c r="AB62" i="5"/>
  <c r="W92" i="5"/>
  <c r="V98" i="5"/>
  <c r="Y80" i="5"/>
  <c r="AA68" i="5"/>
  <c r="AC56" i="5"/>
  <c r="P134" i="5"/>
  <c r="L158" i="5"/>
  <c r="T110" i="5"/>
  <c r="Z91" i="5" l="1"/>
  <c r="Z93" i="5" s="1"/>
  <c r="AF55" i="5"/>
  <c r="AF57" i="5" s="1"/>
  <c r="AE56" i="5"/>
  <c r="Y97" i="5"/>
  <c r="Y99" i="5" s="1"/>
  <c r="G200" i="5"/>
  <c r="H199" i="5"/>
  <c r="H201" i="5" s="1"/>
  <c r="N163" i="5"/>
  <c r="N165" i="5" s="1"/>
  <c r="T127" i="5"/>
  <c r="T129" i="5" s="1"/>
  <c r="P151" i="5"/>
  <c r="P153" i="5" s="1"/>
  <c r="S133" i="5"/>
  <c r="S135" i="5" s="1"/>
  <c r="J187" i="5"/>
  <c r="J189" i="5" s="1"/>
  <c r="AD67" i="5"/>
  <c r="AD69" i="5" s="1"/>
  <c r="AG49" i="5"/>
  <c r="AG51" i="5" s="1"/>
  <c r="V115" i="5"/>
  <c r="V117" i="5" s="1"/>
  <c r="U121" i="5"/>
  <c r="U123" i="5" s="1"/>
  <c r="AG38" i="5"/>
  <c r="AM38" i="5"/>
  <c r="AN38" i="5" s="1"/>
  <c r="AE61" i="5"/>
  <c r="AE63" i="5" s="1"/>
  <c r="I193" i="5"/>
  <c r="I195" i="5" s="1"/>
  <c r="AG44" i="5"/>
  <c r="X103" i="5"/>
  <c r="X105" i="5" s="1"/>
  <c r="M169" i="5"/>
  <c r="M171" i="5" s="1"/>
  <c r="AA85" i="5"/>
  <c r="AA87" i="5" s="1"/>
  <c r="K181" i="5"/>
  <c r="K183" i="5" s="1"/>
  <c r="W109" i="5"/>
  <c r="W111" i="5" s="1"/>
  <c r="AB79" i="5"/>
  <c r="AB81" i="5" s="1"/>
  <c r="AC73" i="5"/>
  <c r="AC75" i="5" s="1"/>
  <c r="R139" i="5"/>
  <c r="R141" i="5" s="1"/>
  <c r="O157" i="5"/>
  <c r="O159" i="5" s="1"/>
  <c r="Q145" i="5"/>
  <c r="Q147" i="5" s="1"/>
  <c r="L175" i="5"/>
  <c r="L177" i="5" s="1"/>
  <c r="AL34" i="5"/>
  <c r="H188" i="5"/>
  <c r="AB68" i="5"/>
  <c r="W98" i="5"/>
  <c r="N152" i="5"/>
  <c r="R128" i="5"/>
  <c r="G194" i="5"/>
  <c r="T116" i="5"/>
  <c r="M158" i="5"/>
  <c r="AC62" i="5"/>
  <c r="O146" i="5"/>
  <c r="AD56" i="5"/>
  <c r="U110" i="5"/>
  <c r="Q134" i="5"/>
  <c r="AM44" i="5"/>
  <c r="AN44" i="5" s="1"/>
  <c r="AJ46" i="5" s="1"/>
  <c r="Y86" i="5"/>
  <c r="AA74" i="5"/>
  <c r="AE50" i="5"/>
  <c r="S122" i="5"/>
  <c r="L164" i="5"/>
  <c r="J176" i="5"/>
  <c r="P140" i="5"/>
  <c r="Z80" i="5"/>
  <c r="X92" i="5"/>
  <c r="V104" i="5"/>
  <c r="I182" i="5"/>
  <c r="K170" i="5"/>
  <c r="AF61" i="5" l="1"/>
  <c r="AF63" i="5" s="1"/>
  <c r="R145" i="5"/>
  <c r="R147" i="5" s="1"/>
  <c r="S139" i="5"/>
  <c r="S141" i="5" s="1"/>
  <c r="AC79" i="5"/>
  <c r="AC81" i="5" s="1"/>
  <c r="L181" i="5"/>
  <c r="L183" i="5" s="1"/>
  <c r="N169" i="5"/>
  <c r="N171" i="5" s="1"/>
  <c r="AO38" i="5"/>
  <c r="AJ40" i="5"/>
  <c r="V121" i="5"/>
  <c r="V123" i="5" s="1"/>
  <c r="K187" i="5"/>
  <c r="K189" i="5" s="1"/>
  <c r="Q151" i="5"/>
  <c r="Q153" i="5" s="1"/>
  <c r="O163" i="5"/>
  <c r="O165" i="5" s="1"/>
  <c r="AG55" i="5"/>
  <c r="AG57" i="5" s="1"/>
  <c r="AF56" i="5"/>
  <c r="Y103" i="5"/>
  <c r="Y105" i="5" s="1"/>
  <c r="J193" i="5"/>
  <c r="J195" i="5" s="1"/>
  <c r="I199" i="5"/>
  <c r="I201" i="5" s="1"/>
  <c r="H200" i="5"/>
  <c r="Z97" i="5"/>
  <c r="Z99" i="5" s="1"/>
  <c r="M175" i="5"/>
  <c r="M177" i="5" s="1"/>
  <c r="P157" i="5"/>
  <c r="P159" i="5" s="1"/>
  <c r="AD73" i="5"/>
  <c r="AD75" i="5" s="1"/>
  <c r="X109" i="5"/>
  <c r="X111" i="5" s="1"/>
  <c r="AB85" i="5"/>
  <c r="AB87" i="5" s="1"/>
  <c r="W115" i="5"/>
  <c r="W117" i="5" s="1"/>
  <c r="AE67" i="5"/>
  <c r="AE69" i="5" s="1"/>
  <c r="T133" i="5"/>
  <c r="T135" i="5" s="1"/>
  <c r="U127" i="5"/>
  <c r="U129" i="5" s="1"/>
  <c r="AA91" i="5"/>
  <c r="AA93" i="5" s="1"/>
  <c r="AO44" i="5"/>
  <c r="L170" i="5"/>
  <c r="T122" i="5"/>
  <c r="V110" i="5"/>
  <c r="N158" i="5"/>
  <c r="W104" i="5"/>
  <c r="K176" i="5"/>
  <c r="AB74" i="5"/>
  <c r="H194" i="5"/>
  <c r="O152" i="5"/>
  <c r="AC68" i="5"/>
  <c r="J182" i="5"/>
  <c r="Y92" i="5"/>
  <c r="AF50" i="5"/>
  <c r="AM50" i="5"/>
  <c r="AN50" i="5" s="1"/>
  <c r="R134" i="5"/>
  <c r="X98" i="5"/>
  <c r="I188" i="5"/>
  <c r="AA80" i="5"/>
  <c r="P146" i="5"/>
  <c r="Q140" i="5"/>
  <c r="M164" i="5"/>
  <c r="Z86" i="5"/>
  <c r="AD62" i="5"/>
  <c r="U116" i="5"/>
  <c r="S128" i="5"/>
  <c r="V127" i="5" l="1"/>
  <c r="V129" i="5" s="1"/>
  <c r="J199" i="5"/>
  <c r="J201" i="5" s="1"/>
  <c r="I200" i="5"/>
  <c r="AF67" i="5"/>
  <c r="AF69" i="5" s="1"/>
  <c r="AE73" i="5"/>
  <c r="AE75" i="5" s="1"/>
  <c r="AG56" i="5"/>
  <c r="W121" i="5"/>
  <c r="W123" i="5" s="1"/>
  <c r="Z103" i="5"/>
  <c r="Z105" i="5" s="1"/>
  <c r="AM56" i="5"/>
  <c r="AN56" i="5" s="1"/>
  <c r="O169" i="5"/>
  <c r="O171" i="5" s="1"/>
  <c r="AD79" i="5"/>
  <c r="AD81" i="5" s="1"/>
  <c r="S145" i="5"/>
  <c r="S147" i="5" s="1"/>
  <c r="AC85" i="5"/>
  <c r="AC87" i="5" s="1"/>
  <c r="N175" i="5"/>
  <c r="N177" i="5" s="1"/>
  <c r="R151" i="5"/>
  <c r="R153" i="5" s="1"/>
  <c r="AB91" i="5"/>
  <c r="AB93" i="5" s="1"/>
  <c r="U133" i="5"/>
  <c r="U135" i="5" s="1"/>
  <c r="X115" i="5"/>
  <c r="X117" i="5" s="1"/>
  <c r="Y109" i="5"/>
  <c r="Y111" i="5" s="1"/>
  <c r="Q157" i="5"/>
  <c r="Q159" i="5" s="1"/>
  <c r="AA97" i="5"/>
  <c r="AA99" i="5" s="1"/>
  <c r="P163" i="5"/>
  <c r="P165" i="5" s="1"/>
  <c r="L187" i="5"/>
  <c r="L189" i="5" s="1"/>
  <c r="K193" i="5"/>
  <c r="K195" i="5" s="1"/>
  <c r="AL40" i="5"/>
  <c r="M181" i="5"/>
  <c r="M183" i="5" s="1"/>
  <c r="T139" i="5"/>
  <c r="T141" i="5" s="1"/>
  <c r="AG61" i="5"/>
  <c r="AG63" i="5" s="1"/>
  <c r="AJ52" i="5"/>
  <c r="AL46" i="5"/>
  <c r="AO50" i="5"/>
  <c r="AG50" i="5"/>
  <c r="V116" i="5"/>
  <c r="AA86" i="5"/>
  <c r="R140" i="5"/>
  <c r="Y98" i="5"/>
  <c r="S134" i="5"/>
  <c r="L176" i="5"/>
  <c r="O158" i="5"/>
  <c r="U122" i="5"/>
  <c r="K182" i="5"/>
  <c r="N164" i="5"/>
  <c r="J188" i="5"/>
  <c r="Z92" i="5"/>
  <c r="AD68" i="5"/>
  <c r="P152" i="5"/>
  <c r="M170" i="5"/>
  <c r="AB80" i="5"/>
  <c r="I194" i="5"/>
  <c r="T128" i="5"/>
  <c r="AE62" i="5"/>
  <c r="Q146" i="5"/>
  <c r="AC74" i="5"/>
  <c r="X104" i="5"/>
  <c r="W110" i="5"/>
  <c r="AO56" i="5" l="1"/>
  <c r="M187" i="5"/>
  <c r="M189" i="5" s="1"/>
  <c r="AB97" i="5"/>
  <c r="AB99" i="5" s="1"/>
  <c r="Z109" i="5"/>
  <c r="Z111" i="5" s="1"/>
  <c r="V133" i="5"/>
  <c r="V135" i="5" s="1"/>
  <c r="S151" i="5"/>
  <c r="S153" i="5" s="1"/>
  <c r="AD85" i="5"/>
  <c r="AD87" i="5" s="1"/>
  <c r="AJ58" i="5"/>
  <c r="X121" i="5"/>
  <c r="X123" i="5" s="1"/>
  <c r="AF73" i="5"/>
  <c r="AF75" i="5" s="1"/>
  <c r="K199" i="5"/>
  <c r="K201" i="5" s="1"/>
  <c r="J200" i="5"/>
  <c r="U139" i="5"/>
  <c r="U141" i="5" s="1"/>
  <c r="AE79" i="5"/>
  <c r="AE81" i="5" s="1"/>
  <c r="L193" i="5"/>
  <c r="L195" i="5" s="1"/>
  <c r="Q163" i="5"/>
  <c r="Q165" i="5" s="1"/>
  <c r="R157" i="5"/>
  <c r="R159" i="5" s="1"/>
  <c r="Y115" i="5"/>
  <c r="Y117" i="5" s="1"/>
  <c r="AC91" i="5"/>
  <c r="AC93" i="5" s="1"/>
  <c r="O175" i="5"/>
  <c r="O177" i="5" s="1"/>
  <c r="AA103" i="5"/>
  <c r="AA105" i="5" s="1"/>
  <c r="AG67" i="5"/>
  <c r="N181" i="5"/>
  <c r="N183" i="5" s="1"/>
  <c r="T145" i="5"/>
  <c r="T147" i="5" s="1"/>
  <c r="P169" i="5"/>
  <c r="P171" i="5" s="1"/>
  <c r="W127" i="5"/>
  <c r="W129" i="5" s="1"/>
  <c r="AL52" i="5"/>
  <c r="M176" i="5"/>
  <c r="X110" i="5"/>
  <c r="R146" i="5"/>
  <c r="AC80" i="5"/>
  <c r="AA92" i="5"/>
  <c r="V122" i="5"/>
  <c r="T134" i="5"/>
  <c r="S140" i="5"/>
  <c r="Y104" i="5"/>
  <c r="AM62" i="5"/>
  <c r="AN62" i="5" s="1"/>
  <c r="AF62" i="5"/>
  <c r="J194" i="5"/>
  <c r="K188" i="5"/>
  <c r="AB86" i="5"/>
  <c r="W116" i="5"/>
  <c r="AD74" i="5"/>
  <c r="U128" i="5"/>
  <c r="Q152" i="5"/>
  <c r="O164" i="5"/>
  <c r="N170" i="5"/>
  <c r="AE68" i="5"/>
  <c r="L182" i="5"/>
  <c r="P158" i="5"/>
  <c r="Z98" i="5"/>
  <c r="AM68" i="5" l="1"/>
  <c r="AN68" i="5" s="1"/>
  <c r="AO68" i="5" s="1"/>
  <c r="AG69" i="5"/>
  <c r="AL58" i="5"/>
  <c r="AK206" i="5" s="1"/>
  <c r="AJ64" i="5"/>
  <c r="AJ70" i="5"/>
  <c r="AG68" i="5"/>
  <c r="P175" i="5"/>
  <c r="P177" i="5" s="1"/>
  <c r="Z115" i="5"/>
  <c r="Z117" i="5" s="1"/>
  <c r="R163" i="5"/>
  <c r="R165" i="5" s="1"/>
  <c r="AF79" i="5"/>
  <c r="AF81" i="5" s="1"/>
  <c r="L199" i="5"/>
  <c r="L201" i="5" s="1"/>
  <c r="K200" i="5"/>
  <c r="X127" i="5"/>
  <c r="X129" i="5" s="1"/>
  <c r="U145" i="5"/>
  <c r="U147" i="5" s="1"/>
  <c r="Y121" i="5"/>
  <c r="Y123" i="5" s="1"/>
  <c r="AE85" i="5"/>
  <c r="AE87" i="5" s="1"/>
  <c r="W133" i="5"/>
  <c r="W135" i="5" s="1"/>
  <c r="AC97" i="5"/>
  <c r="AC99" i="5" s="1"/>
  <c r="O181" i="5"/>
  <c r="O183" i="5" s="1"/>
  <c r="AB103" i="5"/>
  <c r="AB105" i="5" s="1"/>
  <c r="AD91" i="5"/>
  <c r="AD93" i="5" s="1"/>
  <c r="S157" i="5"/>
  <c r="S159" i="5" s="1"/>
  <c r="M193" i="5"/>
  <c r="M195" i="5" s="1"/>
  <c r="V139" i="5"/>
  <c r="V141" i="5" s="1"/>
  <c r="Q169" i="5"/>
  <c r="Q171" i="5" s="1"/>
  <c r="AG73" i="5"/>
  <c r="AG75" i="5" s="1"/>
  <c r="T151" i="5"/>
  <c r="T153" i="5" s="1"/>
  <c r="AA109" i="5"/>
  <c r="AA111" i="5" s="1"/>
  <c r="N187" i="5"/>
  <c r="N189" i="5" s="1"/>
  <c r="AO62" i="5"/>
  <c r="AG62" i="5"/>
  <c r="AE74" i="5"/>
  <c r="Y110" i="5"/>
  <c r="M182" i="5"/>
  <c r="O170" i="5"/>
  <c r="R152" i="5"/>
  <c r="K194" i="5"/>
  <c r="Z104" i="5"/>
  <c r="AD80" i="5"/>
  <c r="W122" i="5"/>
  <c r="AA98" i="5"/>
  <c r="Q158" i="5"/>
  <c r="P164" i="5"/>
  <c r="U134" i="5"/>
  <c r="S146" i="5"/>
  <c r="N176" i="5"/>
  <c r="AC86" i="5"/>
  <c r="AF68" i="5"/>
  <c r="V128" i="5"/>
  <c r="X116" i="5"/>
  <c r="L188" i="5"/>
  <c r="T140" i="5"/>
  <c r="AB92" i="5"/>
  <c r="AD208" i="5" l="1"/>
  <c r="AL64" i="5"/>
  <c r="W139" i="5"/>
  <c r="W141" i="5" s="1"/>
  <c r="T157" i="5"/>
  <c r="T159" i="5" s="1"/>
  <c r="AC103" i="5"/>
  <c r="AC105" i="5" s="1"/>
  <c r="AD97" i="5"/>
  <c r="AD99" i="5" s="1"/>
  <c r="AF85" i="5"/>
  <c r="AF87" i="5" s="1"/>
  <c r="V145" i="5"/>
  <c r="V147" i="5" s="1"/>
  <c r="M199" i="5"/>
  <c r="M201" i="5" s="1"/>
  <c r="L200" i="5"/>
  <c r="AB109" i="5"/>
  <c r="AB111" i="5" s="1"/>
  <c r="S163" i="5"/>
  <c r="S165" i="5" s="1"/>
  <c r="Q175" i="5"/>
  <c r="Q177" i="5" s="1"/>
  <c r="R169" i="5"/>
  <c r="R171" i="5" s="1"/>
  <c r="N193" i="5"/>
  <c r="N195" i="5" s="1"/>
  <c r="AE91" i="5"/>
  <c r="AE93" i="5" s="1"/>
  <c r="P181" i="5"/>
  <c r="P183" i="5" s="1"/>
  <c r="X133" i="5"/>
  <c r="X135" i="5" s="1"/>
  <c r="Z121" i="5"/>
  <c r="Z123" i="5" s="1"/>
  <c r="Y127" i="5"/>
  <c r="Y129" i="5" s="1"/>
  <c r="O187" i="5"/>
  <c r="O189" i="5" s="1"/>
  <c r="U151" i="5"/>
  <c r="U153" i="5" s="1"/>
  <c r="AG79" i="5"/>
  <c r="AA115" i="5"/>
  <c r="AA117" i="5" s="1"/>
  <c r="AL70" i="5"/>
  <c r="Q164" i="5"/>
  <c r="W128" i="5"/>
  <c r="AD86" i="5"/>
  <c r="AA104" i="5"/>
  <c r="S152" i="5"/>
  <c r="AM74" i="5"/>
  <c r="AN74" i="5" s="1"/>
  <c r="AF74" i="5"/>
  <c r="AC92" i="5"/>
  <c r="M188" i="5"/>
  <c r="T146" i="5"/>
  <c r="AE80" i="5"/>
  <c r="N182" i="5"/>
  <c r="V134" i="5"/>
  <c r="R158" i="5"/>
  <c r="X122" i="5"/>
  <c r="P170" i="5"/>
  <c r="Z110" i="5"/>
  <c r="AB98" i="5"/>
  <c r="U140" i="5"/>
  <c r="Y116" i="5"/>
  <c r="O176" i="5"/>
  <c r="L194" i="5"/>
  <c r="AM80" i="5" l="1"/>
  <c r="AN80" i="5" s="1"/>
  <c r="AJ82" i="5" s="1"/>
  <c r="AG81" i="5"/>
  <c r="AA121" i="5"/>
  <c r="AA123" i="5" s="1"/>
  <c r="R175" i="5"/>
  <c r="R177" i="5" s="1"/>
  <c r="AG80" i="5"/>
  <c r="W145" i="5"/>
  <c r="W147" i="5" s="1"/>
  <c r="AE97" i="5"/>
  <c r="AE99" i="5" s="1"/>
  <c r="U157" i="5"/>
  <c r="U159" i="5" s="1"/>
  <c r="P187" i="5"/>
  <c r="P189" i="5" s="1"/>
  <c r="O193" i="5"/>
  <c r="O195" i="5" s="1"/>
  <c r="V151" i="5"/>
  <c r="V153" i="5" s="1"/>
  <c r="Z127" i="5"/>
  <c r="Z129" i="5" s="1"/>
  <c r="Y133" i="5"/>
  <c r="Y135" i="5" s="1"/>
  <c r="AF91" i="5"/>
  <c r="AF93" i="5" s="1"/>
  <c r="S169" i="5"/>
  <c r="S171" i="5" s="1"/>
  <c r="T163" i="5"/>
  <c r="T165" i="5" s="1"/>
  <c r="N199" i="5"/>
  <c r="N201" i="5" s="1"/>
  <c r="M200" i="5"/>
  <c r="Q181" i="5"/>
  <c r="Q183" i="5" s="1"/>
  <c r="AC109" i="5"/>
  <c r="AC111" i="5" s="1"/>
  <c r="AB115" i="5"/>
  <c r="AB117" i="5" s="1"/>
  <c r="AG85" i="5"/>
  <c r="AG87" i="5" s="1"/>
  <c r="AD103" i="5"/>
  <c r="AD105" i="5" s="1"/>
  <c r="X139" i="5"/>
  <c r="X141" i="5" s="1"/>
  <c r="AO80" i="5"/>
  <c r="AJ76" i="5"/>
  <c r="AO74" i="5"/>
  <c r="AG74" i="5"/>
  <c r="V140" i="5"/>
  <c r="N188" i="5"/>
  <c r="Y122" i="5"/>
  <c r="W134" i="5"/>
  <c r="Q170" i="5"/>
  <c r="X128" i="5"/>
  <c r="P176" i="5"/>
  <c r="M194" i="5"/>
  <c r="Z116" i="5"/>
  <c r="AA110" i="5"/>
  <c r="O182" i="5"/>
  <c r="AD92" i="5"/>
  <c r="T152" i="5"/>
  <c r="AF80" i="5"/>
  <c r="AB104" i="5"/>
  <c r="AC98" i="5"/>
  <c r="S158" i="5"/>
  <c r="U146" i="5"/>
  <c r="AE86" i="5"/>
  <c r="R164" i="5"/>
  <c r="AC115" i="5" l="1"/>
  <c r="AC117" i="5" s="1"/>
  <c r="R181" i="5"/>
  <c r="R183" i="5" s="1"/>
  <c r="AE103" i="5"/>
  <c r="AE105" i="5" s="1"/>
  <c r="U163" i="5"/>
  <c r="U165" i="5" s="1"/>
  <c r="AG91" i="5"/>
  <c r="AG93" i="5" s="1"/>
  <c r="AA127" i="5"/>
  <c r="AA129" i="5" s="1"/>
  <c r="P193" i="5"/>
  <c r="P195" i="5" s="1"/>
  <c r="V157" i="5"/>
  <c r="V159" i="5" s="1"/>
  <c r="X145" i="5"/>
  <c r="X147" i="5" s="1"/>
  <c r="S175" i="5"/>
  <c r="S177" i="5" s="1"/>
  <c r="AD109" i="5"/>
  <c r="AD111" i="5" s="1"/>
  <c r="N200" i="5"/>
  <c r="O199" i="5"/>
  <c r="O201" i="5" s="1"/>
  <c r="Y139" i="5"/>
  <c r="Y141" i="5" s="1"/>
  <c r="T169" i="5"/>
  <c r="T171" i="5" s="1"/>
  <c r="Z133" i="5"/>
  <c r="Z135" i="5" s="1"/>
  <c r="W151" i="5"/>
  <c r="W153" i="5" s="1"/>
  <c r="Q187" i="5"/>
  <c r="Q189" i="5" s="1"/>
  <c r="AF97" i="5"/>
  <c r="AF99" i="5" s="1"/>
  <c r="AB121" i="5"/>
  <c r="AB123" i="5" s="1"/>
  <c r="AL76" i="5"/>
  <c r="AL82" i="5"/>
  <c r="V146" i="5"/>
  <c r="AD98" i="5"/>
  <c r="AE92" i="5"/>
  <c r="X134" i="5"/>
  <c r="AA116" i="5"/>
  <c r="Y128" i="5"/>
  <c r="AF86" i="5"/>
  <c r="AM86" i="5"/>
  <c r="AN86" i="5" s="1"/>
  <c r="AC104" i="5"/>
  <c r="U152" i="5"/>
  <c r="N194" i="5"/>
  <c r="Q176" i="5"/>
  <c r="W140" i="5"/>
  <c r="S164" i="5"/>
  <c r="O188" i="5"/>
  <c r="T158" i="5"/>
  <c r="P182" i="5"/>
  <c r="AB110" i="5"/>
  <c r="R170" i="5"/>
  <c r="Z122" i="5"/>
  <c r="P199" i="5" l="1"/>
  <c r="P201" i="5" s="1"/>
  <c r="O200" i="5"/>
  <c r="AE109" i="5"/>
  <c r="AE111" i="5" s="1"/>
  <c r="Y145" i="5"/>
  <c r="Y147" i="5" s="1"/>
  <c r="Q193" i="5"/>
  <c r="Q195" i="5" s="1"/>
  <c r="AG97" i="5"/>
  <c r="AG99" i="5" s="1"/>
  <c r="X151" i="5"/>
  <c r="X153" i="5" s="1"/>
  <c r="U169" i="5"/>
  <c r="U171" i="5" s="1"/>
  <c r="S181" i="5"/>
  <c r="S183" i="5" s="1"/>
  <c r="T175" i="5"/>
  <c r="T177" i="5" s="1"/>
  <c r="W157" i="5"/>
  <c r="W159" i="5" s="1"/>
  <c r="AB127" i="5"/>
  <c r="AB129" i="5" s="1"/>
  <c r="V163" i="5"/>
  <c r="V165" i="5" s="1"/>
  <c r="AC121" i="5"/>
  <c r="AC123" i="5" s="1"/>
  <c r="R187" i="5"/>
  <c r="R189" i="5" s="1"/>
  <c r="AA133" i="5"/>
  <c r="AA135" i="5" s="1"/>
  <c r="Z139" i="5"/>
  <c r="Z141" i="5" s="1"/>
  <c r="AF103" i="5"/>
  <c r="AF105" i="5" s="1"/>
  <c r="AD115" i="5"/>
  <c r="AD117" i="5" s="1"/>
  <c r="AO86" i="5"/>
  <c r="AJ88" i="5"/>
  <c r="AG86" i="5"/>
  <c r="Y134" i="5"/>
  <c r="S170" i="5"/>
  <c r="Q182" i="5"/>
  <c r="X140" i="5"/>
  <c r="O194" i="5"/>
  <c r="AD104" i="5"/>
  <c r="Z128" i="5"/>
  <c r="AE98" i="5"/>
  <c r="AM98" i="5"/>
  <c r="AN98" i="5" s="1"/>
  <c r="P188" i="5"/>
  <c r="AA122" i="5"/>
  <c r="AC110" i="5"/>
  <c r="U158" i="5"/>
  <c r="T164" i="5"/>
  <c r="R176" i="5"/>
  <c r="W146" i="5"/>
  <c r="V152" i="5"/>
  <c r="AB116" i="5"/>
  <c r="AF92" i="5"/>
  <c r="AM92" i="5"/>
  <c r="AN92" i="5" s="1"/>
  <c r="AA139" i="5" l="1"/>
  <c r="AA141" i="5" s="1"/>
  <c r="S187" i="5"/>
  <c r="S189" i="5" s="1"/>
  <c r="W163" i="5"/>
  <c r="W165" i="5" s="1"/>
  <c r="X157" i="5"/>
  <c r="X159" i="5" s="1"/>
  <c r="T181" i="5"/>
  <c r="T183" i="5" s="1"/>
  <c r="Y151" i="5"/>
  <c r="Y153" i="5" s="1"/>
  <c r="R193" i="5"/>
  <c r="R195" i="5" s="1"/>
  <c r="AF109" i="5"/>
  <c r="AF111" i="5" s="1"/>
  <c r="AE115" i="5"/>
  <c r="AE117" i="5" s="1"/>
  <c r="AB133" i="5"/>
  <c r="AB135" i="5" s="1"/>
  <c r="AD121" i="5"/>
  <c r="AD123" i="5" s="1"/>
  <c r="AC127" i="5"/>
  <c r="AC129" i="5" s="1"/>
  <c r="U175" i="5"/>
  <c r="U177" i="5" s="1"/>
  <c r="V169" i="5"/>
  <c r="V171" i="5" s="1"/>
  <c r="AG98" i="5"/>
  <c r="Z145" i="5"/>
  <c r="Z147" i="5" s="1"/>
  <c r="Q199" i="5"/>
  <c r="Q201" i="5" s="1"/>
  <c r="P200" i="5"/>
  <c r="AG103" i="5"/>
  <c r="AG105" i="5" s="1"/>
  <c r="AO92" i="5"/>
  <c r="AJ94" i="5"/>
  <c r="AJ100" i="5"/>
  <c r="AL88" i="5"/>
  <c r="AO98" i="5"/>
  <c r="AG92" i="5"/>
  <c r="T170" i="5"/>
  <c r="U164" i="5"/>
  <c r="AE104" i="5"/>
  <c r="Y140" i="5"/>
  <c r="Q188" i="5"/>
  <c r="W152" i="5"/>
  <c r="X146" i="5"/>
  <c r="V158" i="5"/>
  <c r="AB122" i="5"/>
  <c r="AF98" i="5"/>
  <c r="R182" i="5"/>
  <c r="Z134" i="5"/>
  <c r="AD110" i="5"/>
  <c r="AC116" i="5"/>
  <c r="S176" i="5"/>
  <c r="AA128" i="5"/>
  <c r="P194" i="5"/>
  <c r="V175" i="5" l="1"/>
  <c r="V177" i="5" s="1"/>
  <c r="AE121" i="5"/>
  <c r="AE123" i="5" s="1"/>
  <c r="AG109" i="5"/>
  <c r="Z151" i="5"/>
  <c r="Z153" i="5" s="1"/>
  <c r="Y157" i="5"/>
  <c r="Y159" i="5" s="1"/>
  <c r="T187" i="5"/>
  <c r="T189" i="5" s="1"/>
  <c r="AA145" i="5"/>
  <c r="AA147" i="5" s="1"/>
  <c r="W169" i="5"/>
  <c r="W171" i="5" s="1"/>
  <c r="AD127" i="5"/>
  <c r="AD129" i="5" s="1"/>
  <c r="AC133" i="5"/>
  <c r="AC135" i="5" s="1"/>
  <c r="R199" i="5"/>
  <c r="R201" i="5" s="1"/>
  <c r="Q200" i="5"/>
  <c r="AF115" i="5"/>
  <c r="AF117" i="5" s="1"/>
  <c r="S193" i="5"/>
  <c r="S195" i="5" s="1"/>
  <c r="U181" i="5"/>
  <c r="U183" i="5" s="1"/>
  <c r="X163" i="5"/>
  <c r="X165" i="5" s="1"/>
  <c r="AB139" i="5"/>
  <c r="AB141" i="5" s="1"/>
  <c r="AL100" i="5"/>
  <c r="AL94" i="5"/>
  <c r="AB128" i="5"/>
  <c r="X152" i="5"/>
  <c r="AA134" i="5"/>
  <c r="W158" i="5"/>
  <c r="AF104" i="5"/>
  <c r="AM104" i="5"/>
  <c r="AN104" i="5" s="1"/>
  <c r="AD116" i="5"/>
  <c r="R188" i="5"/>
  <c r="U170" i="5"/>
  <c r="Q194" i="5"/>
  <c r="V164" i="5"/>
  <c r="T176" i="5"/>
  <c r="AE110" i="5"/>
  <c r="S182" i="5"/>
  <c r="AC122" i="5"/>
  <c r="Y146" i="5"/>
  <c r="Z140" i="5"/>
  <c r="AM110" i="5" l="1"/>
  <c r="AN110" i="5" s="1"/>
  <c r="AO110" i="5" s="1"/>
  <c r="AG111" i="5"/>
  <c r="U187" i="5"/>
  <c r="U189" i="5" s="1"/>
  <c r="AE127" i="5"/>
  <c r="AE129" i="5" s="1"/>
  <c r="AB145" i="5"/>
  <c r="AB147" i="5" s="1"/>
  <c r="Z157" i="5"/>
  <c r="Z159" i="5" s="1"/>
  <c r="AG110" i="5"/>
  <c r="AD133" i="5"/>
  <c r="AD135" i="5" s="1"/>
  <c r="AA151" i="5"/>
  <c r="AA153" i="5" s="1"/>
  <c r="AC139" i="5"/>
  <c r="AC141" i="5" s="1"/>
  <c r="V181" i="5"/>
  <c r="V183" i="5" s="1"/>
  <c r="AG115" i="5"/>
  <c r="AG117" i="5" s="1"/>
  <c r="AF121" i="5"/>
  <c r="AF123" i="5" s="1"/>
  <c r="X169" i="5"/>
  <c r="X171" i="5" s="1"/>
  <c r="Y163" i="5"/>
  <c r="Y165" i="5" s="1"/>
  <c r="T193" i="5"/>
  <c r="T195" i="5" s="1"/>
  <c r="S199" i="5"/>
  <c r="S201" i="5" s="1"/>
  <c r="R200" i="5"/>
  <c r="W175" i="5"/>
  <c r="W177" i="5" s="1"/>
  <c r="AO104" i="5"/>
  <c r="AJ106" i="5"/>
  <c r="AJ112" i="5"/>
  <c r="AG104" i="5"/>
  <c r="U176" i="5"/>
  <c r="Y152" i="5"/>
  <c r="Z146" i="5"/>
  <c r="T182" i="5"/>
  <c r="V170" i="5"/>
  <c r="X158" i="5"/>
  <c r="AA140" i="5"/>
  <c r="R194" i="5"/>
  <c r="S188" i="5"/>
  <c r="AC128" i="5"/>
  <c r="AE116" i="5"/>
  <c r="AD122" i="5"/>
  <c r="AF110" i="5"/>
  <c r="W164" i="5"/>
  <c r="AB134" i="5"/>
  <c r="Z163" i="5" l="1"/>
  <c r="Z165" i="5" s="1"/>
  <c r="X175" i="5"/>
  <c r="X177" i="5" s="1"/>
  <c r="Y169" i="5"/>
  <c r="Y171" i="5" s="1"/>
  <c r="AD139" i="5"/>
  <c r="AD141" i="5" s="1"/>
  <c r="AE133" i="5"/>
  <c r="AE135" i="5" s="1"/>
  <c r="AA157" i="5"/>
  <c r="AA159" i="5" s="1"/>
  <c r="AF127" i="5"/>
  <c r="AF129" i="5" s="1"/>
  <c r="U193" i="5"/>
  <c r="U195" i="5" s="1"/>
  <c r="T199" i="5"/>
  <c r="T201" i="5" s="1"/>
  <c r="S200" i="5"/>
  <c r="AG121" i="5"/>
  <c r="AG123" i="5" s="1"/>
  <c r="W181" i="5"/>
  <c r="W183" i="5" s="1"/>
  <c r="AB151" i="5"/>
  <c r="AB153" i="5" s="1"/>
  <c r="AC145" i="5"/>
  <c r="AC147" i="5" s="1"/>
  <c r="V187" i="5"/>
  <c r="V189" i="5" s="1"/>
  <c r="AL112" i="5"/>
  <c r="AL106" i="5"/>
  <c r="Y158" i="5"/>
  <c r="AD128" i="5"/>
  <c r="S194" i="5"/>
  <c r="Z152" i="5"/>
  <c r="AE122" i="5"/>
  <c r="AA146" i="5"/>
  <c r="AC134" i="5"/>
  <c r="AB140" i="5"/>
  <c r="U182" i="5"/>
  <c r="V176" i="5"/>
  <c r="X164" i="5"/>
  <c r="AM116" i="5"/>
  <c r="AN116" i="5" s="1"/>
  <c r="AF116" i="5"/>
  <c r="T188" i="5"/>
  <c r="W170" i="5"/>
  <c r="AF128" i="5" l="1"/>
  <c r="AG127" i="5"/>
  <c r="AG129" i="5" s="1"/>
  <c r="AF133" i="5"/>
  <c r="AF135" i="5" s="1"/>
  <c r="Z169" i="5"/>
  <c r="Z171" i="5" s="1"/>
  <c r="W187" i="5"/>
  <c r="W189" i="5" s="1"/>
  <c r="AC151" i="5"/>
  <c r="AC153" i="5" s="1"/>
  <c r="Y175" i="5"/>
  <c r="Y177" i="5" s="1"/>
  <c r="V193" i="5"/>
  <c r="V195" i="5" s="1"/>
  <c r="AB157" i="5"/>
  <c r="AB159" i="5" s="1"/>
  <c r="AE139" i="5"/>
  <c r="AE141" i="5" s="1"/>
  <c r="AD145" i="5"/>
  <c r="AD147" i="5" s="1"/>
  <c r="X181" i="5"/>
  <c r="X183" i="5" s="1"/>
  <c r="U199" i="5"/>
  <c r="U201" i="5" s="1"/>
  <c r="T200" i="5"/>
  <c r="AA163" i="5"/>
  <c r="AA165" i="5" s="1"/>
  <c r="AO116" i="5"/>
  <c r="AJ118" i="5"/>
  <c r="AG116" i="5"/>
  <c r="AD134" i="5"/>
  <c r="W176" i="5"/>
  <c r="AE128" i="5"/>
  <c r="X170" i="5"/>
  <c r="V182" i="5"/>
  <c r="AB146" i="5"/>
  <c r="Z158" i="5"/>
  <c r="AM122" i="5"/>
  <c r="AN122" i="5" s="1"/>
  <c r="AF122" i="5"/>
  <c r="U188" i="5"/>
  <c r="Y164" i="5"/>
  <c r="AC140" i="5"/>
  <c r="AA152" i="5"/>
  <c r="T194" i="5"/>
  <c r="V199" i="5" l="1"/>
  <c r="V201" i="5" s="1"/>
  <c r="U200" i="5"/>
  <c r="AC157" i="5"/>
  <c r="AC159" i="5" s="1"/>
  <c r="Z175" i="5"/>
  <c r="Z177" i="5" s="1"/>
  <c r="X187" i="5"/>
  <c r="X189" i="5" s="1"/>
  <c r="AG133" i="5"/>
  <c r="AG135" i="5" s="1"/>
  <c r="AE145" i="5"/>
  <c r="AE147" i="5" s="1"/>
  <c r="AG128" i="5"/>
  <c r="AM128" i="5"/>
  <c r="AN128" i="5" s="1"/>
  <c r="AO128" i="5" s="1"/>
  <c r="AB163" i="5"/>
  <c r="AB165" i="5" s="1"/>
  <c r="AF139" i="5"/>
  <c r="AF141" i="5" s="1"/>
  <c r="W193" i="5"/>
  <c r="W195" i="5" s="1"/>
  <c r="AD151" i="5"/>
  <c r="AD153" i="5" s="1"/>
  <c r="AA169" i="5"/>
  <c r="AA171" i="5" s="1"/>
  <c r="Y181" i="5"/>
  <c r="Y183" i="5" s="1"/>
  <c r="AO122" i="5"/>
  <c r="AJ124" i="5"/>
  <c r="AL118" i="5"/>
  <c r="AG122" i="5"/>
  <c r="AB152" i="5"/>
  <c r="Z164" i="5"/>
  <c r="AC146" i="5"/>
  <c r="W182" i="5"/>
  <c r="U194" i="5"/>
  <c r="Y170" i="5"/>
  <c r="AD140" i="5"/>
  <c r="V188" i="5"/>
  <c r="AA158" i="5"/>
  <c r="X176" i="5"/>
  <c r="AE134" i="5"/>
  <c r="AB169" i="5" l="1"/>
  <c r="AB171" i="5" s="1"/>
  <c r="X193" i="5"/>
  <c r="X195" i="5" s="1"/>
  <c r="AJ130" i="5"/>
  <c r="AF145" i="5"/>
  <c r="AF147" i="5" s="1"/>
  <c r="Y187" i="5"/>
  <c r="Y189" i="5" s="1"/>
  <c r="AD157" i="5"/>
  <c r="AD159" i="5" s="1"/>
  <c r="Z181" i="5"/>
  <c r="Z183" i="5" s="1"/>
  <c r="AE151" i="5"/>
  <c r="AE153" i="5" s="1"/>
  <c r="AG139" i="5"/>
  <c r="AA175" i="5"/>
  <c r="AA177" i="5" s="1"/>
  <c r="W199" i="5"/>
  <c r="W201" i="5" s="1"/>
  <c r="V200" i="5"/>
  <c r="AC163" i="5"/>
  <c r="AC165" i="5" s="1"/>
  <c r="AL130" i="5"/>
  <c r="AL124" i="5"/>
  <c r="AF134" i="5"/>
  <c r="AM134" i="5"/>
  <c r="AN134" i="5" s="1"/>
  <c r="AD146" i="5"/>
  <c r="W188" i="5"/>
  <c r="V194" i="5"/>
  <c r="Y176" i="5"/>
  <c r="AE140" i="5"/>
  <c r="AA164" i="5"/>
  <c r="AC152" i="5"/>
  <c r="AB158" i="5"/>
  <c r="Z170" i="5"/>
  <c r="X182" i="5"/>
  <c r="AM140" i="5" l="1"/>
  <c r="AN140" i="5" s="1"/>
  <c r="AG141" i="5"/>
  <c r="AD163" i="5"/>
  <c r="AD165" i="5" s="1"/>
  <c r="AB175" i="5"/>
  <c r="AB177" i="5" s="1"/>
  <c r="AF151" i="5"/>
  <c r="AF153" i="5" s="1"/>
  <c r="AE157" i="5"/>
  <c r="AE159" i="5" s="1"/>
  <c r="AG145" i="5"/>
  <c r="AG147" i="5" s="1"/>
  <c r="Y193" i="5"/>
  <c r="Y195" i="5" s="1"/>
  <c r="W200" i="5"/>
  <c r="X199" i="5"/>
  <c r="X201" i="5" s="1"/>
  <c r="AG140" i="5"/>
  <c r="AA181" i="5"/>
  <c r="AA183" i="5" s="1"/>
  <c r="Z187" i="5"/>
  <c r="Z189" i="5" s="1"/>
  <c r="AC169" i="5"/>
  <c r="AC171" i="5" s="1"/>
  <c r="AO140" i="5"/>
  <c r="AJ142" i="5"/>
  <c r="AO134" i="5"/>
  <c r="AJ136" i="5"/>
  <c r="AG134" i="5"/>
  <c r="AA170" i="5"/>
  <c r="AD152" i="5"/>
  <c r="W194" i="5"/>
  <c r="AF140" i="5"/>
  <c r="AC158" i="5"/>
  <c r="AB164" i="5"/>
  <c r="Z176" i="5"/>
  <c r="X188" i="5"/>
  <c r="AE146" i="5"/>
  <c r="Y182" i="5"/>
  <c r="AA187" i="5" l="1"/>
  <c r="AA189" i="5" s="1"/>
  <c r="Y199" i="5"/>
  <c r="Y201" i="5" s="1"/>
  <c r="X200" i="5"/>
  <c r="Z193" i="5"/>
  <c r="Z195" i="5" s="1"/>
  <c r="AF157" i="5"/>
  <c r="AF159" i="5" s="1"/>
  <c r="AC175" i="5"/>
  <c r="AC177" i="5" s="1"/>
  <c r="AD169" i="5"/>
  <c r="AD171" i="5" s="1"/>
  <c r="AB181" i="5"/>
  <c r="AB183" i="5" s="1"/>
  <c r="AG151" i="5"/>
  <c r="AE163" i="5"/>
  <c r="AE165" i="5" s="1"/>
  <c r="AL136" i="5"/>
  <c r="AL142" i="5"/>
  <c r="Z182" i="5"/>
  <c r="AC164" i="5"/>
  <c r="X194" i="5"/>
  <c r="AB170" i="5"/>
  <c r="AM146" i="5"/>
  <c r="AN146" i="5" s="1"/>
  <c r="AF146" i="5"/>
  <c r="AD158" i="5"/>
  <c r="Y188" i="5"/>
  <c r="AA176" i="5"/>
  <c r="AE152" i="5"/>
  <c r="AM152" i="5" l="1"/>
  <c r="AN152" i="5" s="1"/>
  <c r="AG153" i="5"/>
  <c r="AE169" i="5"/>
  <c r="AE171" i="5" s="1"/>
  <c r="AG157" i="5"/>
  <c r="AG159" i="5" s="1"/>
  <c r="Z199" i="5"/>
  <c r="Z201" i="5" s="1"/>
  <c r="Y200" i="5"/>
  <c r="AG152" i="5"/>
  <c r="AC181" i="5"/>
  <c r="AC183" i="5" s="1"/>
  <c r="AD175" i="5"/>
  <c r="AD177" i="5" s="1"/>
  <c r="AA193" i="5"/>
  <c r="AA195" i="5" s="1"/>
  <c r="AF163" i="5"/>
  <c r="AF165" i="5" s="1"/>
  <c r="AB187" i="5"/>
  <c r="AB189" i="5" s="1"/>
  <c r="AO152" i="5"/>
  <c r="AJ154" i="5"/>
  <c r="AO146" i="5"/>
  <c r="AJ148" i="5"/>
  <c r="AG146" i="5"/>
  <c r="AB176" i="5"/>
  <c r="AE158" i="5"/>
  <c r="AD164" i="5"/>
  <c r="AC170" i="5"/>
  <c r="AF152" i="5"/>
  <c r="Z188" i="5"/>
  <c r="Y194" i="5"/>
  <c r="AA182" i="5"/>
  <c r="AG163" i="5" l="1"/>
  <c r="AG165" i="5" s="1"/>
  <c r="AE175" i="5"/>
  <c r="AE177" i="5" s="1"/>
  <c r="AA199" i="5"/>
  <c r="AA201" i="5" s="1"/>
  <c r="Z200" i="5"/>
  <c r="AC187" i="5"/>
  <c r="AC189" i="5" s="1"/>
  <c r="AB193" i="5"/>
  <c r="AB195" i="5" s="1"/>
  <c r="AD181" i="5"/>
  <c r="AD183" i="5" s="1"/>
  <c r="AF169" i="5"/>
  <c r="AF171" i="5" s="1"/>
  <c r="AL148" i="5"/>
  <c r="AL154" i="5"/>
  <c r="AB182" i="5"/>
  <c r="AE164" i="5"/>
  <c r="Z194" i="5"/>
  <c r="AA188" i="5"/>
  <c r="AC176" i="5"/>
  <c r="AD170" i="5"/>
  <c r="AF158" i="5"/>
  <c r="AM158" i="5"/>
  <c r="AN158" i="5" s="1"/>
  <c r="AE181" i="5" l="1"/>
  <c r="AE183" i="5" s="1"/>
  <c r="AD187" i="5"/>
  <c r="AD189" i="5" s="1"/>
  <c r="AF175" i="5"/>
  <c r="AF177" i="5" s="1"/>
  <c r="AG169" i="5"/>
  <c r="AC193" i="5"/>
  <c r="AC195" i="5" s="1"/>
  <c r="AB199" i="5"/>
  <c r="AB201" i="5" s="1"/>
  <c r="AA200" i="5"/>
  <c r="AO158" i="5"/>
  <c r="AJ160" i="5"/>
  <c r="AG158" i="5"/>
  <c r="AE170" i="5"/>
  <c r="AB188" i="5"/>
  <c r="AD176" i="5"/>
  <c r="AF164" i="5"/>
  <c r="AM164" i="5"/>
  <c r="AN164" i="5" s="1"/>
  <c r="AA194" i="5"/>
  <c r="AC182" i="5"/>
  <c r="AM170" i="5" l="1"/>
  <c r="AN170" i="5" s="1"/>
  <c r="AO170" i="5" s="1"/>
  <c r="AG171" i="5"/>
  <c r="AD193" i="5"/>
  <c r="AD195" i="5" s="1"/>
  <c r="AC199" i="5"/>
  <c r="AC201" i="5" s="1"/>
  <c r="AB200" i="5"/>
  <c r="AE187" i="5"/>
  <c r="AE189" i="5" s="1"/>
  <c r="AG170" i="5"/>
  <c r="AG175" i="5"/>
  <c r="AG177" i="5" s="1"/>
  <c r="AF181" i="5"/>
  <c r="AF183" i="5" s="1"/>
  <c r="AO164" i="5"/>
  <c r="AJ166" i="5"/>
  <c r="AJ172" i="5"/>
  <c r="AL160" i="5"/>
  <c r="AG164" i="5"/>
  <c r="AD182" i="5"/>
  <c r="AC188" i="5"/>
  <c r="AF170" i="5"/>
  <c r="AB194" i="5"/>
  <c r="AE176" i="5"/>
  <c r="AD199" i="5" l="1"/>
  <c r="AD201" i="5" s="1"/>
  <c r="AC200" i="5"/>
  <c r="AG181" i="5"/>
  <c r="AF187" i="5"/>
  <c r="AF189" i="5" s="1"/>
  <c r="AE193" i="5"/>
  <c r="AE195" i="5" s="1"/>
  <c r="AL172" i="5"/>
  <c r="AL166" i="5"/>
  <c r="AC194" i="5"/>
  <c r="AD188" i="5"/>
  <c r="AE182" i="5"/>
  <c r="AF176" i="5"/>
  <c r="AM176" i="5"/>
  <c r="AN176" i="5" s="1"/>
  <c r="AM182" i="5" l="1"/>
  <c r="AN182" i="5" s="1"/>
  <c r="AG183" i="5"/>
  <c r="AG182" i="5"/>
  <c r="AF193" i="5"/>
  <c r="AF195" i="5" s="1"/>
  <c r="AE199" i="5"/>
  <c r="AE201" i="5" s="1"/>
  <c r="AD200" i="5"/>
  <c r="AG187" i="5"/>
  <c r="AG189" i="5" s="1"/>
  <c r="AO176" i="5"/>
  <c r="AJ178" i="5"/>
  <c r="AO182" i="5"/>
  <c r="AJ184" i="5"/>
  <c r="AG176" i="5"/>
  <c r="AE188" i="5"/>
  <c r="AD194" i="5"/>
  <c r="AF182" i="5"/>
  <c r="AG193" i="5" l="1"/>
  <c r="AG195" i="5" s="1"/>
  <c r="AF199" i="5"/>
  <c r="AF201" i="5" s="1"/>
  <c r="AE200" i="5"/>
  <c r="AL184" i="5"/>
  <c r="AL178" i="5"/>
  <c r="AF188" i="5"/>
  <c r="AM188" i="5"/>
  <c r="AN188" i="5" s="1"/>
  <c r="AE194" i="5"/>
  <c r="AG199" i="5" l="1"/>
  <c r="AF200" i="5"/>
  <c r="AO188" i="5"/>
  <c r="AJ190" i="5"/>
  <c r="AG188" i="5"/>
  <c r="AF194" i="5"/>
  <c r="AM194" i="5"/>
  <c r="AN194" i="5" s="1"/>
  <c r="AJ196" i="5" s="1"/>
  <c r="AM200" i="5" l="1"/>
  <c r="AN200" i="5" s="1"/>
  <c r="AJ202" i="5" s="1"/>
  <c r="AG201" i="5"/>
  <c r="AG200" i="5"/>
  <c r="AO194" i="5"/>
  <c r="AL190" i="5"/>
  <c r="AO200" i="5"/>
  <c r="AG194" i="5"/>
  <c r="AL196" i="5" l="1"/>
  <c r="AL202" i="5"/>
</calcChain>
</file>

<file path=xl/sharedStrings.xml><?xml version="1.0" encoding="utf-8"?>
<sst xmlns="http://schemas.openxmlformats.org/spreadsheetml/2006/main" count="852" uniqueCount="71">
  <si>
    <t>月</t>
    <rPh sb="0" eb="1">
      <t>ツキ</t>
    </rPh>
    <phoneticPr fontId="1"/>
  </si>
  <si>
    <t>日</t>
    <rPh sb="0" eb="1">
      <t>ニチ</t>
    </rPh>
    <phoneticPr fontId="1"/>
  </si>
  <si>
    <t>曜日</t>
    <rPh sb="0" eb="2">
      <t>ヨウビ</t>
    </rPh>
    <phoneticPr fontId="1"/>
  </si>
  <si>
    <t>行事</t>
    <rPh sb="0" eb="2">
      <t>ギョウジ</t>
    </rPh>
    <phoneticPr fontId="1"/>
  </si>
  <si>
    <t>日</t>
  </si>
  <si>
    <t>月</t>
  </si>
  <si>
    <t>火</t>
  </si>
  <si>
    <t>水</t>
  </si>
  <si>
    <t>木</t>
  </si>
  <si>
    <t>金</t>
  </si>
  <si>
    <t>土</t>
  </si>
  <si>
    <t>累計</t>
    <rPh sb="0" eb="2">
      <t>ルイケイ</t>
    </rPh>
    <phoneticPr fontId="1"/>
  </si>
  <si>
    <t>月計</t>
    <rPh sb="0" eb="1">
      <t>ツキ</t>
    </rPh>
    <rPh sb="1" eb="2">
      <t>ケイ</t>
    </rPh>
    <phoneticPr fontId="1"/>
  </si>
  <si>
    <t>休日／日</t>
    <rPh sb="0" eb="2">
      <t>キュウジツ</t>
    </rPh>
    <rPh sb="3" eb="4">
      <t>ヒ</t>
    </rPh>
    <phoneticPr fontId="1"/>
  </si>
  <si>
    <t>休日／日</t>
    <rPh sb="0" eb="2">
      <t>キュウジツ</t>
    </rPh>
    <rPh sb="3" eb="4">
      <t>ニチ</t>
    </rPh>
    <phoneticPr fontId="1"/>
  </si>
  <si>
    <t>達成率＝「休日の累計日数」／「累計日数」</t>
    <rPh sb="0" eb="2">
      <t>タッセイ</t>
    </rPh>
    <rPh sb="2" eb="3">
      <t>リツ</t>
    </rPh>
    <rPh sb="5" eb="7">
      <t>キュウジツ</t>
    </rPh>
    <rPh sb="8" eb="10">
      <t>ルイケイ</t>
    </rPh>
    <rPh sb="10" eb="12">
      <t>ニッスウ</t>
    </rPh>
    <rPh sb="15" eb="17">
      <t>ルイケイ</t>
    </rPh>
    <rPh sb="17" eb="19">
      <t>ニッスウ</t>
    </rPh>
    <phoneticPr fontId="1"/>
  </si>
  <si>
    <t>実績現場閉所率</t>
    <rPh sb="0" eb="2">
      <t>ジッセキ</t>
    </rPh>
    <rPh sb="2" eb="4">
      <t>ゲンバ</t>
    </rPh>
    <rPh sb="4" eb="6">
      <t>ヘイショ</t>
    </rPh>
    <rPh sb="6" eb="7">
      <t>リツ</t>
    </rPh>
    <phoneticPr fontId="1"/>
  </si>
  <si>
    <t>判定結果　：</t>
    <rPh sb="0" eb="2">
      <t>ハンテイ</t>
    </rPh>
    <rPh sb="2" eb="4">
      <t>ケッカ</t>
    </rPh>
    <phoneticPr fontId="1"/>
  </si>
  <si>
    <t>月の日数</t>
    <rPh sb="0" eb="1">
      <t>ツキ</t>
    </rPh>
    <rPh sb="2" eb="4">
      <t>ニッスウ</t>
    </rPh>
    <phoneticPr fontId="1"/>
  </si>
  <si>
    <t>実績休日数</t>
    <rPh sb="0" eb="2">
      <t>ジッセキ</t>
    </rPh>
    <rPh sb="2" eb="5">
      <t>キュウジツスウ</t>
    </rPh>
    <phoneticPr fontId="1"/>
  </si>
  <si>
    <t>対象期間外日数</t>
    <rPh sb="0" eb="2">
      <t>タイショウ</t>
    </rPh>
    <rPh sb="2" eb="5">
      <t>キカンガイ</t>
    </rPh>
    <rPh sb="5" eb="7">
      <t>ニッスウ</t>
    </rPh>
    <phoneticPr fontId="1"/>
  </si>
  <si>
    <t>対象日数</t>
    <rPh sb="0" eb="2">
      <t>タイショウ</t>
    </rPh>
    <rPh sb="2" eb="4">
      <t>ニッスウ</t>
    </rPh>
    <phoneticPr fontId="1"/>
  </si>
  <si>
    <t>累計対象日数</t>
    <rPh sb="0" eb="2">
      <t>ルイケイ</t>
    </rPh>
    <rPh sb="2" eb="4">
      <t>タイショウ</t>
    </rPh>
    <rPh sb="4" eb="6">
      <t>ニッスウ</t>
    </rPh>
    <phoneticPr fontId="1"/>
  </si>
  <si>
    <t>累計実績休日数</t>
    <rPh sb="0" eb="2">
      <t>ルイケイ</t>
    </rPh>
    <rPh sb="2" eb="4">
      <t>ジッセキ</t>
    </rPh>
    <rPh sb="4" eb="6">
      <t>キュウジツ</t>
    </rPh>
    <rPh sb="6" eb="7">
      <t>スウ</t>
    </rPh>
    <phoneticPr fontId="1"/>
  </si>
  <si>
    <t>～</t>
    <phoneticPr fontId="1"/>
  </si>
  <si>
    <t>元日</t>
  </si>
  <si>
    <t>成人の日</t>
  </si>
  <si>
    <t>建国記念の日</t>
  </si>
  <si>
    <t>振替休日</t>
  </si>
  <si>
    <t>春分の日</t>
  </si>
  <si>
    <t>昭和の日</t>
  </si>
  <si>
    <t>憲法記念日</t>
  </si>
  <si>
    <t>みどりの日</t>
  </si>
  <si>
    <t>こどもの日</t>
  </si>
  <si>
    <t>海の日</t>
  </si>
  <si>
    <t>山の日</t>
  </si>
  <si>
    <t>敬老の日</t>
  </si>
  <si>
    <t>秋分の日</t>
  </si>
  <si>
    <t>体育の日</t>
  </si>
  <si>
    <t>文化の日</t>
  </si>
  <si>
    <t>勤労感謝の日</t>
  </si>
  <si>
    <t>天皇誕生日</t>
  </si>
  <si>
    <t>土</t>
    <phoneticPr fontId="1"/>
  </si>
  <si>
    <t>金</t>
    <phoneticPr fontId="1"/>
  </si>
  <si>
    <t>木</t>
    <phoneticPr fontId="1"/>
  </si>
  <si>
    <t>水</t>
    <phoneticPr fontId="1"/>
  </si>
  <si>
    <t>火</t>
    <phoneticPr fontId="1"/>
  </si>
  <si>
    <t>月</t>
    <phoneticPr fontId="1"/>
  </si>
  <si>
    <t>日</t>
    <phoneticPr fontId="1"/>
  </si>
  <si>
    <t>土</t>
    <phoneticPr fontId="1"/>
  </si>
  <si>
    <t>金</t>
    <phoneticPr fontId="1"/>
  </si>
  <si>
    <t>工事名：</t>
    <rPh sb="0" eb="3">
      <t>コウジメイ</t>
    </rPh>
    <phoneticPr fontId="1"/>
  </si>
  <si>
    <t>期　間：</t>
    <rPh sb="0" eb="1">
      <t>キ</t>
    </rPh>
    <rPh sb="2" eb="3">
      <t>アイダ</t>
    </rPh>
    <phoneticPr fontId="1"/>
  </si>
  <si>
    <t>年末年始休暇</t>
    <phoneticPr fontId="1"/>
  </si>
  <si>
    <t>夏季休暇</t>
    <phoneticPr fontId="1"/>
  </si>
  <si>
    <t>○</t>
  </si>
  <si>
    <t>○○線　○○道路改良工事</t>
  </si>
  <si>
    <t>○計</t>
    <rPh sb="1" eb="2">
      <t>ケイ</t>
    </rPh>
    <phoneticPr fontId="1"/>
  </si>
  <si>
    <t>４週８休以上　（28.5%以上）</t>
    <rPh sb="1" eb="2">
      <t>シュウ</t>
    </rPh>
    <rPh sb="3" eb="4">
      <t>キュウ</t>
    </rPh>
    <rPh sb="4" eb="6">
      <t>イジョウ</t>
    </rPh>
    <rPh sb="13" eb="15">
      <t>イジョウ</t>
    </rPh>
    <phoneticPr fontId="1"/>
  </si>
  <si>
    <t>４週７休以上　４週８休未満　（25.0%以上）</t>
    <rPh sb="1" eb="2">
      <t>シュウ</t>
    </rPh>
    <rPh sb="3" eb="4">
      <t>キュウ</t>
    </rPh>
    <rPh sb="4" eb="6">
      <t>イジョウ</t>
    </rPh>
    <rPh sb="11" eb="13">
      <t>ミマン</t>
    </rPh>
    <phoneticPr fontId="1"/>
  </si>
  <si>
    <t>４週６休以上　４週７休未満　（21.4%以上）</t>
    <rPh sb="1" eb="2">
      <t>シュウ</t>
    </rPh>
    <rPh sb="3" eb="4">
      <t>キュウ</t>
    </rPh>
    <rPh sb="4" eb="6">
      <t>イジョウ</t>
    </rPh>
    <rPh sb="11" eb="13">
      <t>ミマン</t>
    </rPh>
    <phoneticPr fontId="1"/>
  </si>
  <si>
    <t>休日等取得実績表（記入例）</t>
    <rPh sb="0" eb="2">
      <t>キュウジツ</t>
    </rPh>
    <rPh sb="2" eb="3">
      <t>トウ</t>
    </rPh>
    <rPh sb="3" eb="5">
      <t>シュトク</t>
    </rPh>
    <rPh sb="5" eb="7">
      <t>ジッセキ</t>
    </rPh>
    <rPh sb="7" eb="8">
      <t>ヒョウ</t>
    </rPh>
    <rPh sb="9" eb="11">
      <t>キニュウ</t>
    </rPh>
    <rPh sb="11" eb="12">
      <t>レイ</t>
    </rPh>
    <phoneticPr fontId="1"/>
  </si>
  <si>
    <t>休日</t>
    <phoneticPr fontId="1"/>
  </si>
  <si>
    <t>休日</t>
    <phoneticPr fontId="1"/>
  </si>
  <si>
    <t>国民の休日</t>
  </si>
  <si>
    <t>天皇の即位の日</t>
  </si>
  <si>
    <t>即位礼正殿の儀</t>
  </si>
  <si>
    <t>スポーツの日</t>
  </si>
  <si>
    <t>○</t>
    <phoneticPr fontId="1"/>
  </si>
  <si>
    <t>（参考様式）</t>
    <rPh sb="1" eb="3">
      <t>サンコウ</t>
    </rPh>
    <rPh sb="3" eb="5">
      <t>ヨウシキ</t>
    </rPh>
    <phoneticPr fontId="1"/>
  </si>
  <si>
    <t>○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</si>
</sst>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0.0%"/>
    <numFmt numFmtId="177" formatCode="#&quot;月&quot;"/>
    <numFmt numFmtId="178" formatCode="yyyy&quot;年&quot;m&quot;月&quot;;@"/>
    <numFmt numFmtId="179" formatCode="d;@"/>
    <numFmt numFmtId="180" formatCode="#&quot;年&quot;"/>
    <numFmt numFmtId="181" formatCode="#&quot;日&quot;"/>
    <numFmt numFmtId="182" formatCode="0.00000_ "/>
  </numFmts>
  <fonts count="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20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3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theme="3" tint="0.39994506668294322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theme="3" tint="0.39994506668294322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indexed="64"/>
      </top>
      <bottom/>
      <diagonal/>
    </border>
    <border>
      <left style="thin">
        <color indexed="64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99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Font="1">
      <alignment vertical="center"/>
    </xf>
    <xf numFmtId="0" fontId="3" fillId="0" borderId="0" xfId="0" applyFont="1" applyAlignment="1">
      <alignment vertical="center" textRotation="255" shrinkToFit="1"/>
    </xf>
    <xf numFmtId="0" fontId="3" fillId="0" borderId="0" xfId="0" applyFont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176" fontId="3" fillId="2" borderId="27" xfId="0" applyNumberFormat="1" applyFont="1" applyFill="1" applyBorder="1" applyAlignment="1">
      <alignment vertical="center" shrinkToFit="1"/>
    </xf>
    <xf numFmtId="0" fontId="3" fillId="3" borderId="4" xfId="0" applyFont="1" applyFill="1" applyBorder="1" applyAlignment="1">
      <alignment horizontal="center" vertical="center"/>
    </xf>
    <xf numFmtId="176" fontId="3" fillId="3" borderId="27" xfId="0" applyNumberFormat="1" applyFont="1" applyFill="1" applyBorder="1" applyAlignment="1">
      <alignment vertical="center" shrinkToFit="1"/>
    </xf>
    <xf numFmtId="0" fontId="3" fillId="0" borderId="0" xfId="0" applyFont="1" applyFill="1">
      <alignment vertical="center"/>
    </xf>
    <xf numFmtId="0" fontId="4" fillId="0" borderId="0" xfId="0" applyFont="1" applyAlignment="1">
      <alignment horizontal="right" vertical="center"/>
    </xf>
    <xf numFmtId="0" fontId="0" fillId="0" borderId="0" xfId="0" applyAlignment="1">
      <alignment vertical="center" wrapText="1"/>
    </xf>
    <xf numFmtId="0" fontId="0" fillId="0" borderId="0" xfId="0" applyFont="1" applyAlignment="1">
      <alignment vertical="center" wrapText="1"/>
    </xf>
    <xf numFmtId="14" fontId="0" fillId="0" borderId="0" xfId="0" applyNumberFormat="1">
      <alignment vertical="center"/>
    </xf>
    <xf numFmtId="56" fontId="0" fillId="0" borderId="0" xfId="0" applyNumberFormat="1" applyAlignment="1">
      <alignment vertical="center" wrapText="1"/>
    </xf>
    <xf numFmtId="0" fontId="5" fillId="0" borderId="11" xfId="0" applyFont="1" applyFill="1" applyBorder="1" applyAlignment="1">
      <alignment vertical="center" textRotation="255" shrinkToFit="1"/>
    </xf>
    <xf numFmtId="0" fontId="5" fillId="0" borderId="1" xfId="0" applyFont="1" applyFill="1" applyBorder="1" applyAlignment="1">
      <alignment vertical="center" textRotation="255" shrinkToFit="1"/>
    </xf>
    <xf numFmtId="0" fontId="6" fillId="0" borderId="0" xfId="0" applyFont="1" applyFill="1">
      <alignment vertical="center"/>
    </xf>
    <xf numFmtId="0" fontId="5" fillId="0" borderId="0" xfId="0" applyFont="1" applyFill="1">
      <alignment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179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29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textRotation="255" shrinkToFit="1"/>
    </xf>
    <xf numFmtId="0" fontId="5" fillId="0" borderId="29" xfId="0" applyFont="1" applyFill="1" applyBorder="1" applyAlignment="1">
      <alignment vertical="center" textRotation="255" shrinkToFit="1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28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5" fillId="0" borderId="0" xfId="0" applyFont="1" applyFill="1" applyAlignment="1">
      <alignment vertical="center"/>
    </xf>
    <xf numFmtId="179" fontId="5" fillId="0" borderId="15" xfId="0" applyNumberFormat="1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vertical="center" textRotation="255" shrinkToFit="1"/>
    </xf>
    <xf numFmtId="179" fontId="5" fillId="0" borderId="1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shrinkToFit="1"/>
    </xf>
    <xf numFmtId="182" fontId="0" fillId="0" borderId="0" xfId="0" applyNumberFormat="1" applyFont="1">
      <alignment vertical="center"/>
    </xf>
    <xf numFmtId="0" fontId="8" fillId="0" borderId="0" xfId="0" applyFont="1" applyFill="1" applyBorder="1">
      <alignment vertical="center"/>
    </xf>
    <xf numFmtId="0" fontId="5" fillId="0" borderId="0" xfId="0" applyFont="1" applyFill="1" applyBorder="1">
      <alignment vertical="center"/>
    </xf>
    <xf numFmtId="0" fontId="3" fillId="0" borderId="0" xfId="0" applyFont="1" applyBorder="1">
      <alignment vertical="center"/>
    </xf>
    <xf numFmtId="0" fontId="0" fillId="0" borderId="0" xfId="0" applyFont="1" applyBorder="1">
      <alignment vertical="center"/>
    </xf>
    <xf numFmtId="14" fontId="0" fillId="0" borderId="0" xfId="0" applyNumberFormat="1" applyFill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vertical="center" wrapText="1"/>
    </xf>
    <xf numFmtId="0" fontId="2" fillId="0" borderId="0" xfId="0" applyFont="1" applyBorder="1" applyAlignment="1">
      <alignment horizontal="center" vertical="center" shrinkToFit="1"/>
    </xf>
    <xf numFmtId="0" fontId="0" fillId="0" borderId="30" xfId="0" applyFont="1" applyBorder="1" applyAlignment="1">
      <alignment horizontal="center" vertical="center" wrapText="1"/>
    </xf>
    <xf numFmtId="0" fontId="0" fillId="0" borderId="32" xfId="0" applyFont="1" applyBorder="1" applyAlignment="1">
      <alignment horizontal="center" vertical="center" wrapText="1"/>
    </xf>
    <xf numFmtId="10" fontId="3" fillId="0" borderId="0" xfId="0" applyNumberFormat="1" applyFont="1" applyAlignment="1">
      <alignment horizontal="center" vertical="center"/>
    </xf>
    <xf numFmtId="180" fontId="5" fillId="3" borderId="0" xfId="0" applyNumberFormat="1" applyFont="1" applyFill="1" applyAlignment="1">
      <alignment horizontal="center" vertical="center"/>
    </xf>
    <xf numFmtId="177" fontId="5" fillId="3" borderId="0" xfId="0" applyNumberFormat="1" applyFont="1" applyFill="1" applyAlignment="1">
      <alignment horizontal="center" vertical="center"/>
    </xf>
    <xf numFmtId="181" fontId="5" fillId="3" borderId="0" xfId="0" applyNumberFormat="1" applyFont="1" applyFill="1" applyAlignment="1">
      <alignment horizontal="center" vertical="center"/>
    </xf>
    <xf numFmtId="14" fontId="5" fillId="0" borderId="0" xfId="0" applyNumberFormat="1" applyFont="1" applyFill="1" applyAlignment="1">
      <alignment horizontal="center" vertical="center"/>
    </xf>
    <xf numFmtId="0" fontId="0" fillId="0" borderId="24" xfId="0" applyFont="1" applyBorder="1" applyAlignment="1">
      <alignment horizontal="center" vertical="center" wrapText="1"/>
    </xf>
    <xf numFmtId="0" fontId="0" fillId="0" borderId="14" xfId="0" applyFont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/>
    </xf>
    <xf numFmtId="0" fontId="3" fillId="3" borderId="20" xfId="0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/>
    </xf>
    <xf numFmtId="0" fontId="3" fillId="3" borderId="21" xfId="0" applyFont="1" applyFill="1" applyBorder="1" applyAlignment="1">
      <alignment horizontal="center" vertical="center"/>
    </xf>
    <xf numFmtId="0" fontId="0" fillId="0" borderId="34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178" fontId="5" fillId="0" borderId="6" xfId="0" applyNumberFormat="1" applyFont="1" applyFill="1" applyBorder="1" applyAlignment="1">
      <alignment horizontal="center" vertical="center"/>
    </xf>
    <xf numFmtId="178" fontId="5" fillId="0" borderId="7" xfId="0" applyNumberFormat="1" applyFont="1" applyFill="1" applyBorder="1" applyAlignment="1">
      <alignment horizontal="center" vertical="center"/>
    </xf>
    <xf numFmtId="178" fontId="5" fillId="0" borderId="8" xfId="0" applyNumberFormat="1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 textRotation="255"/>
    </xf>
    <xf numFmtId="0" fontId="3" fillId="2" borderId="14" xfId="0" applyFont="1" applyFill="1" applyBorder="1" applyAlignment="1">
      <alignment horizontal="center" vertical="center" textRotation="255"/>
    </xf>
    <xf numFmtId="0" fontId="3" fillId="2" borderId="19" xfId="0" applyFont="1" applyFill="1" applyBorder="1" applyAlignment="1">
      <alignment horizontal="center" vertical="center" textRotation="255"/>
    </xf>
    <xf numFmtId="0" fontId="3" fillId="2" borderId="10" xfId="0" applyFont="1" applyFill="1" applyBorder="1" applyAlignment="1">
      <alignment horizontal="center" vertical="center" textRotation="255"/>
    </xf>
    <xf numFmtId="0" fontId="3" fillId="3" borderId="13" xfId="0" applyFont="1" applyFill="1" applyBorder="1" applyAlignment="1">
      <alignment horizontal="center" vertical="center" textRotation="255"/>
    </xf>
    <xf numFmtId="0" fontId="3" fillId="3" borderId="14" xfId="0" applyFont="1" applyFill="1" applyBorder="1" applyAlignment="1">
      <alignment horizontal="center" vertical="center" textRotation="255"/>
    </xf>
    <xf numFmtId="0" fontId="3" fillId="3" borderId="9" xfId="0" applyFont="1" applyFill="1" applyBorder="1" applyAlignment="1">
      <alignment horizontal="center" vertical="center" textRotation="255" shrinkToFit="1"/>
    </xf>
    <xf numFmtId="0" fontId="3" fillId="3" borderId="10" xfId="0" applyFont="1" applyFill="1" applyBorder="1" applyAlignment="1">
      <alignment horizontal="center" vertical="center" textRotation="255" shrinkToFit="1"/>
    </xf>
    <xf numFmtId="0" fontId="0" fillId="0" borderId="13" xfId="0" applyFont="1" applyBorder="1" applyAlignment="1">
      <alignment horizontal="center" vertical="center" wrapText="1"/>
    </xf>
    <xf numFmtId="0" fontId="0" fillId="0" borderId="31" xfId="0" applyFont="1" applyBorder="1" applyAlignment="1">
      <alignment horizontal="center" vertical="center" wrapText="1"/>
    </xf>
    <xf numFmtId="0" fontId="0" fillId="0" borderId="35" xfId="0" applyFont="1" applyBorder="1" applyAlignment="1">
      <alignment horizontal="center" vertical="center" wrapText="1"/>
    </xf>
    <xf numFmtId="0" fontId="0" fillId="0" borderId="26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10" fontId="3" fillId="0" borderId="11" xfId="0" applyNumberFormat="1" applyFont="1" applyBorder="1" applyAlignment="1">
      <alignment horizontal="center" vertical="center"/>
    </xf>
    <xf numFmtId="10" fontId="3" fillId="0" borderId="15" xfId="0" applyNumberFormat="1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4" fillId="0" borderId="23" xfId="0" applyFont="1" applyBorder="1" applyAlignment="1">
      <alignment horizontal="left" vertical="center"/>
    </xf>
    <xf numFmtId="0" fontId="5" fillId="0" borderId="23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3" borderId="19" xfId="0" applyFont="1" applyFill="1" applyBorder="1" applyAlignment="1">
      <alignment horizontal="center" vertical="center" textRotation="255" shrinkToFit="1"/>
    </xf>
    <xf numFmtId="0" fontId="3" fillId="3" borderId="24" xfId="0" applyFont="1" applyFill="1" applyBorder="1" applyAlignment="1">
      <alignment horizontal="center" vertical="center" textRotation="255"/>
    </xf>
    <xf numFmtId="0" fontId="0" fillId="0" borderId="19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0" fillId="0" borderId="33" xfId="0" applyFont="1" applyBorder="1" applyAlignment="1">
      <alignment horizontal="center" vertical="center"/>
    </xf>
    <xf numFmtId="0" fontId="7" fillId="0" borderId="0" xfId="0" applyFont="1" applyFill="1" applyAlignment="1">
      <alignment horizontal="left" vertical="center"/>
    </xf>
  </cellXfs>
  <cellStyles count="1">
    <cellStyle name="標準" xfId="0" builtinId="0"/>
  </cellStyles>
  <dxfs count="120"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9940</xdr:colOff>
      <xdr:row>210</xdr:row>
      <xdr:rowOff>132522</xdr:rowOff>
    </xdr:from>
    <xdr:ext cx="847725" cy="285750"/>
    <xdr:sp macro="" textlink="">
      <xdr:nvSpPr>
        <xdr:cNvPr id="2" name="四角形吹き出し 1"/>
        <xdr:cNvSpPr/>
      </xdr:nvSpPr>
      <xdr:spPr>
        <a:xfrm>
          <a:off x="4292049" y="21758413"/>
          <a:ext cx="847725" cy="285750"/>
        </a:xfrm>
        <a:custGeom>
          <a:avLst/>
          <a:gdLst>
            <a:gd name="connsiteX0" fmla="*/ 0 w 2019300"/>
            <a:gd name="connsiteY0" fmla="*/ 0 h 857250"/>
            <a:gd name="connsiteX1" fmla="*/ 1177925 w 2019300"/>
            <a:gd name="connsiteY1" fmla="*/ 0 h 857250"/>
            <a:gd name="connsiteX2" fmla="*/ 1177925 w 2019300"/>
            <a:gd name="connsiteY2" fmla="*/ 0 h 857250"/>
            <a:gd name="connsiteX3" fmla="*/ 1682750 w 2019300"/>
            <a:gd name="connsiteY3" fmla="*/ 0 h 857250"/>
            <a:gd name="connsiteX4" fmla="*/ 2019300 w 2019300"/>
            <a:gd name="connsiteY4" fmla="*/ 0 h 857250"/>
            <a:gd name="connsiteX5" fmla="*/ 2019300 w 2019300"/>
            <a:gd name="connsiteY5" fmla="*/ 500063 h 857250"/>
            <a:gd name="connsiteX6" fmla="*/ 2019300 w 2019300"/>
            <a:gd name="connsiteY6" fmla="*/ 500063 h 857250"/>
            <a:gd name="connsiteX7" fmla="*/ 2019300 w 2019300"/>
            <a:gd name="connsiteY7" fmla="*/ 714375 h 857250"/>
            <a:gd name="connsiteX8" fmla="*/ 2019300 w 2019300"/>
            <a:gd name="connsiteY8" fmla="*/ 857250 h 857250"/>
            <a:gd name="connsiteX9" fmla="*/ 1682750 w 2019300"/>
            <a:gd name="connsiteY9" fmla="*/ 857250 h 857250"/>
            <a:gd name="connsiteX10" fmla="*/ 1727491 w 2019300"/>
            <a:gd name="connsiteY10" fmla="*/ 1018516 h 857250"/>
            <a:gd name="connsiteX11" fmla="*/ 1177925 w 2019300"/>
            <a:gd name="connsiteY11" fmla="*/ 857250 h 857250"/>
            <a:gd name="connsiteX12" fmla="*/ 0 w 2019300"/>
            <a:gd name="connsiteY12" fmla="*/ 857250 h 857250"/>
            <a:gd name="connsiteX13" fmla="*/ 0 w 2019300"/>
            <a:gd name="connsiteY13" fmla="*/ 714375 h 857250"/>
            <a:gd name="connsiteX14" fmla="*/ 0 w 2019300"/>
            <a:gd name="connsiteY14" fmla="*/ 500063 h 857250"/>
            <a:gd name="connsiteX15" fmla="*/ 0 w 2019300"/>
            <a:gd name="connsiteY15" fmla="*/ 500063 h 857250"/>
            <a:gd name="connsiteX16" fmla="*/ 0 w 2019300"/>
            <a:gd name="connsiteY16" fmla="*/ 0 h 857250"/>
            <a:gd name="connsiteX0" fmla="*/ 0 w 2019300"/>
            <a:gd name="connsiteY0" fmla="*/ 0 h 857250"/>
            <a:gd name="connsiteX1" fmla="*/ 1177925 w 2019300"/>
            <a:gd name="connsiteY1" fmla="*/ 0 h 857250"/>
            <a:gd name="connsiteX2" fmla="*/ 1177925 w 2019300"/>
            <a:gd name="connsiteY2" fmla="*/ 0 h 857250"/>
            <a:gd name="connsiteX3" fmla="*/ 1682750 w 2019300"/>
            <a:gd name="connsiteY3" fmla="*/ 0 h 857250"/>
            <a:gd name="connsiteX4" fmla="*/ 2019300 w 2019300"/>
            <a:gd name="connsiteY4" fmla="*/ 0 h 857250"/>
            <a:gd name="connsiteX5" fmla="*/ 2019300 w 2019300"/>
            <a:gd name="connsiteY5" fmla="*/ 500063 h 857250"/>
            <a:gd name="connsiteX6" fmla="*/ 2019300 w 2019300"/>
            <a:gd name="connsiteY6" fmla="*/ 500063 h 857250"/>
            <a:gd name="connsiteX7" fmla="*/ 2019300 w 2019300"/>
            <a:gd name="connsiteY7" fmla="*/ 714375 h 857250"/>
            <a:gd name="connsiteX8" fmla="*/ 2019300 w 2019300"/>
            <a:gd name="connsiteY8" fmla="*/ 857250 h 857250"/>
            <a:gd name="connsiteX9" fmla="*/ 1682750 w 2019300"/>
            <a:gd name="connsiteY9" fmla="*/ 857250 h 857250"/>
            <a:gd name="connsiteX10" fmla="*/ 1177925 w 2019300"/>
            <a:gd name="connsiteY10" fmla="*/ 857250 h 857250"/>
            <a:gd name="connsiteX11" fmla="*/ 0 w 2019300"/>
            <a:gd name="connsiteY11" fmla="*/ 857250 h 857250"/>
            <a:gd name="connsiteX12" fmla="*/ 0 w 2019300"/>
            <a:gd name="connsiteY12" fmla="*/ 714375 h 857250"/>
            <a:gd name="connsiteX13" fmla="*/ 0 w 2019300"/>
            <a:gd name="connsiteY13" fmla="*/ 500063 h 857250"/>
            <a:gd name="connsiteX14" fmla="*/ 0 w 2019300"/>
            <a:gd name="connsiteY14" fmla="*/ 500063 h 857250"/>
            <a:gd name="connsiteX15" fmla="*/ 0 w 2019300"/>
            <a:gd name="connsiteY15" fmla="*/ 0 h 85725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</a:cxnLst>
          <a:rect l="l" t="t" r="r" b="b"/>
          <a:pathLst>
            <a:path w="2019300" h="857250">
              <a:moveTo>
                <a:pt x="0" y="0"/>
              </a:moveTo>
              <a:lnTo>
                <a:pt x="1177925" y="0"/>
              </a:lnTo>
              <a:lnTo>
                <a:pt x="1177925" y="0"/>
              </a:lnTo>
              <a:lnTo>
                <a:pt x="1682750" y="0"/>
              </a:lnTo>
              <a:lnTo>
                <a:pt x="2019300" y="0"/>
              </a:lnTo>
              <a:lnTo>
                <a:pt x="2019300" y="500063"/>
              </a:lnTo>
              <a:lnTo>
                <a:pt x="2019300" y="500063"/>
              </a:lnTo>
              <a:lnTo>
                <a:pt x="2019300" y="714375"/>
              </a:lnTo>
              <a:lnTo>
                <a:pt x="2019300" y="857250"/>
              </a:lnTo>
              <a:lnTo>
                <a:pt x="1682750" y="857250"/>
              </a:lnTo>
              <a:lnTo>
                <a:pt x="1177925" y="857250"/>
              </a:lnTo>
              <a:lnTo>
                <a:pt x="0" y="857250"/>
              </a:lnTo>
              <a:lnTo>
                <a:pt x="0" y="714375"/>
              </a:lnTo>
              <a:lnTo>
                <a:pt x="0" y="500063"/>
              </a:lnTo>
              <a:lnTo>
                <a:pt x="0" y="500063"/>
              </a:lnTo>
              <a:lnTo>
                <a:pt x="0" y="0"/>
              </a:lnTo>
              <a:close/>
            </a:path>
          </a:pathLst>
        </a:custGeom>
        <a:solidFill>
          <a:schemeClr val="bg1"/>
        </a:solidFill>
        <a:ln w="25400" cmpd="sng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>
          <a:noAutofit/>
        </a:bodyPr>
        <a:lstStyle/>
        <a:p>
          <a:pPr algn="ctr"/>
          <a:r>
            <a:rPr kumimoji="1" lang="ja-JP" altLang="en-US" sz="9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対象期間外</a:t>
          </a:r>
          <a:endParaRPr kumimoji="1" lang="ja-JP" altLang="en-US" sz="9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oneCellAnchor>
  <xdr:twoCellAnchor>
    <xdr:from>
      <xdr:col>10</xdr:col>
      <xdr:colOff>38100</xdr:colOff>
      <xdr:row>9</xdr:row>
      <xdr:rowOff>28575</xdr:rowOff>
    </xdr:from>
    <xdr:to>
      <xdr:col>32</xdr:col>
      <xdr:colOff>247650</xdr:colOff>
      <xdr:row>9</xdr:row>
      <xdr:rowOff>333375</xdr:rowOff>
    </xdr:to>
    <xdr:sp macro="" textlink="">
      <xdr:nvSpPr>
        <xdr:cNvPr id="3" name="正方形/長方形 2"/>
        <xdr:cNvSpPr/>
      </xdr:nvSpPr>
      <xdr:spPr>
        <a:xfrm>
          <a:off x="3057525" y="2686050"/>
          <a:ext cx="7124700" cy="304800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対象期間外 （始期日から工事着手日まで（</a:t>
          </a:r>
          <a:r>
            <a:rPr kumimoji="1" lang="en-US" altLang="ja-JP" sz="1100">
              <a:solidFill>
                <a:sysClr val="windowText" lastClr="000000"/>
              </a:solidFill>
            </a:rPr>
            <a:t>30</a:t>
          </a:r>
          <a:r>
            <a:rPr kumimoji="1" lang="ja-JP" altLang="en-US" sz="1100">
              <a:solidFill>
                <a:sysClr val="windowText" lastClr="000000"/>
              </a:solidFill>
            </a:rPr>
            <a:t>日以内））</a:t>
          </a:r>
        </a:p>
      </xdr:txBody>
    </xdr:sp>
    <xdr:clientData/>
  </xdr:twoCellAnchor>
  <xdr:oneCellAnchor>
    <xdr:from>
      <xdr:col>27</xdr:col>
      <xdr:colOff>36862</xdr:colOff>
      <xdr:row>1</xdr:row>
      <xdr:rowOff>37112</xdr:rowOff>
    </xdr:from>
    <xdr:ext cx="1327335" cy="525785"/>
    <xdr:sp macro="" textlink="">
      <xdr:nvSpPr>
        <xdr:cNvPr id="5" name="正方形/長方形 4"/>
        <xdr:cNvSpPr/>
      </xdr:nvSpPr>
      <xdr:spPr>
        <a:xfrm>
          <a:off x="8410579" y="343569"/>
          <a:ext cx="1327335" cy="525785"/>
        </a:xfrm>
        <a:prstGeom prst="rect">
          <a:avLst/>
        </a:prstGeom>
        <a:solidFill>
          <a:schemeClr val="bg1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ctr">
          <a:spAutoFit/>
        </a:bodyPr>
        <a:lstStyle/>
        <a:p>
          <a:pPr algn="l"/>
          <a:r>
            <a:rPr kumimoji="1" lang="ja-JP" altLang="en-US" sz="1300" baseline="0">
              <a:solidFill>
                <a:schemeClr val="tx1"/>
              </a:solidFill>
            </a:rPr>
            <a:t>凡例</a:t>
          </a:r>
          <a:endParaRPr kumimoji="1" lang="en-US" altLang="ja-JP" sz="1300" baseline="0">
            <a:solidFill>
              <a:schemeClr val="tx1"/>
            </a:solidFill>
          </a:endParaRPr>
        </a:p>
        <a:p>
          <a:pPr algn="l"/>
          <a:r>
            <a:rPr kumimoji="1" lang="ja-JP" altLang="en-US" sz="1300" baseline="0">
              <a:solidFill>
                <a:schemeClr val="tx1"/>
              </a:solidFill>
            </a:rPr>
            <a:t>　○：休日</a:t>
          </a:r>
        </a:p>
      </xdr:txBody>
    </xdr:sp>
    <xdr:clientData/>
  </xdr:oneCellAnchor>
  <xdr:twoCellAnchor>
    <xdr:from>
      <xdr:col>23</xdr:col>
      <xdr:colOff>221559</xdr:colOff>
      <xdr:row>210</xdr:row>
      <xdr:rowOff>152400</xdr:rowOff>
    </xdr:from>
    <xdr:to>
      <xdr:col>26</xdr:col>
      <xdr:colOff>97734</xdr:colOff>
      <xdr:row>212</xdr:row>
      <xdr:rowOff>95250</xdr:rowOff>
    </xdr:to>
    <xdr:sp macro="" textlink="">
      <xdr:nvSpPr>
        <xdr:cNvPr id="13" name="正方形/長方形 12"/>
        <xdr:cNvSpPr/>
      </xdr:nvSpPr>
      <xdr:spPr>
        <a:xfrm>
          <a:off x="7327209" y="21393150"/>
          <a:ext cx="819150" cy="285750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800">
              <a:solidFill>
                <a:sysClr val="windowText" lastClr="000000"/>
              </a:solidFill>
            </a:rPr>
            <a:t>対象期間外</a:t>
          </a:r>
        </a:p>
      </xdr:txBody>
    </xdr:sp>
    <xdr:clientData/>
  </xdr:twoCellAnchor>
  <xdr:twoCellAnchor>
    <xdr:from>
      <xdr:col>17</xdr:col>
      <xdr:colOff>92326</xdr:colOff>
      <xdr:row>210</xdr:row>
      <xdr:rowOff>142875</xdr:rowOff>
    </xdr:from>
    <xdr:to>
      <xdr:col>19</xdr:col>
      <xdr:colOff>282826</xdr:colOff>
      <xdr:row>212</xdr:row>
      <xdr:rowOff>95250</xdr:rowOff>
    </xdr:to>
    <xdr:sp macro="" textlink="">
      <xdr:nvSpPr>
        <xdr:cNvPr id="14" name="正方形/長方形 13"/>
        <xdr:cNvSpPr/>
      </xdr:nvSpPr>
      <xdr:spPr>
        <a:xfrm>
          <a:off x="5312026" y="21383625"/>
          <a:ext cx="819150" cy="295275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800">
              <a:solidFill>
                <a:sysClr val="windowText" lastClr="000000"/>
              </a:solidFill>
            </a:rPr>
            <a:t>対象期間外</a:t>
          </a:r>
        </a:p>
      </xdr:txBody>
    </xdr:sp>
    <xdr:clientData/>
  </xdr:twoCellAnchor>
  <xdr:twoCellAnchor>
    <xdr:from>
      <xdr:col>13</xdr:col>
      <xdr:colOff>51353</xdr:colOff>
      <xdr:row>51</xdr:row>
      <xdr:rowOff>38100</xdr:rowOff>
    </xdr:from>
    <xdr:to>
      <xdr:col>15</xdr:col>
      <xdr:colOff>285750</xdr:colOff>
      <xdr:row>51</xdr:row>
      <xdr:rowOff>323850</xdr:rowOff>
    </xdr:to>
    <xdr:sp macro="" textlink="">
      <xdr:nvSpPr>
        <xdr:cNvPr id="9" name="正方形/長方形 8"/>
        <xdr:cNvSpPr/>
      </xdr:nvSpPr>
      <xdr:spPr>
        <a:xfrm>
          <a:off x="4013753" y="17430750"/>
          <a:ext cx="863047" cy="285750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900">
              <a:solidFill>
                <a:sysClr val="windowText" lastClr="000000"/>
              </a:solidFill>
            </a:rPr>
            <a:t>対象期間外</a:t>
          </a:r>
        </a:p>
      </xdr:txBody>
    </xdr:sp>
    <xdr:clientData/>
  </xdr:twoCellAnchor>
  <xdr:twoCellAnchor>
    <xdr:from>
      <xdr:col>12</xdr:col>
      <xdr:colOff>38100</xdr:colOff>
      <xdr:row>57</xdr:row>
      <xdr:rowOff>28575</xdr:rowOff>
    </xdr:from>
    <xdr:to>
      <xdr:col>31</xdr:col>
      <xdr:colOff>264216</xdr:colOff>
      <xdr:row>57</xdr:row>
      <xdr:rowOff>333375</xdr:rowOff>
    </xdr:to>
    <xdr:sp macro="" textlink="">
      <xdr:nvSpPr>
        <xdr:cNvPr id="8" name="正方形/長方形 7"/>
        <xdr:cNvSpPr/>
      </xdr:nvSpPr>
      <xdr:spPr>
        <a:xfrm>
          <a:off x="3686175" y="19526250"/>
          <a:ext cx="6198291" cy="304800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900">
              <a:solidFill>
                <a:sysClr val="windowText" lastClr="000000"/>
              </a:solidFill>
            </a:rPr>
            <a:t>対象期間外（工期末の２０日前）</a:t>
          </a:r>
        </a:p>
      </xdr:txBody>
    </xdr:sp>
    <xdr:clientData/>
  </xdr:twoCellAnchor>
  <xdr:twoCellAnchor>
    <xdr:from>
      <xdr:col>2</xdr:col>
      <xdr:colOff>57150</xdr:colOff>
      <xdr:row>93</xdr:row>
      <xdr:rowOff>28575</xdr:rowOff>
    </xdr:from>
    <xdr:to>
      <xdr:col>4</xdr:col>
      <xdr:colOff>247650</xdr:colOff>
      <xdr:row>93</xdr:row>
      <xdr:rowOff>314325</xdr:rowOff>
    </xdr:to>
    <xdr:sp macro="" textlink="">
      <xdr:nvSpPr>
        <xdr:cNvPr id="32" name="正方形/長方形 31"/>
        <xdr:cNvSpPr/>
      </xdr:nvSpPr>
      <xdr:spPr>
        <a:xfrm>
          <a:off x="561975" y="31613475"/>
          <a:ext cx="819150" cy="285750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800">
              <a:solidFill>
                <a:sysClr val="windowText" lastClr="000000"/>
              </a:solidFill>
            </a:rPr>
            <a:t>対象期間外</a:t>
          </a:r>
        </a:p>
      </xdr:txBody>
    </xdr:sp>
    <xdr:clientData/>
  </xdr:twoCellAnchor>
  <xdr:twoCellAnchor>
    <xdr:from>
      <xdr:col>30</xdr:col>
      <xdr:colOff>74545</xdr:colOff>
      <xdr:row>87</xdr:row>
      <xdr:rowOff>19050</xdr:rowOff>
    </xdr:from>
    <xdr:to>
      <xdr:col>32</xdr:col>
      <xdr:colOff>254253</xdr:colOff>
      <xdr:row>87</xdr:row>
      <xdr:rowOff>323850</xdr:rowOff>
    </xdr:to>
    <xdr:sp macro="" textlink="">
      <xdr:nvSpPr>
        <xdr:cNvPr id="33" name="正方形/長方形 32"/>
        <xdr:cNvSpPr/>
      </xdr:nvSpPr>
      <xdr:spPr>
        <a:xfrm>
          <a:off x="9380470" y="29498925"/>
          <a:ext cx="808358" cy="304800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800">
              <a:solidFill>
                <a:sysClr val="windowText" lastClr="000000"/>
              </a:solidFill>
            </a:rPr>
            <a:t>対象期間外</a:t>
          </a:r>
        </a:p>
      </xdr:txBody>
    </xdr:sp>
    <xdr:clientData/>
  </xdr:twoCellAnchor>
  <xdr:twoCellAnchor>
    <xdr:from>
      <xdr:col>2</xdr:col>
      <xdr:colOff>57150</xdr:colOff>
      <xdr:row>165</xdr:row>
      <xdr:rowOff>19050</xdr:rowOff>
    </xdr:from>
    <xdr:to>
      <xdr:col>4</xdr:col>
      <xdr:colOff>247650</xdr:colOff>
      <xdr:row>165</xdr:row>
      <xdr:rowOff>304800</xdr:rowOff>
    </xdr:to>
    <xdr:sp macro="" textlink="">
      <xdr:nvSpPr>
        <xdr:cNvPr id="38" name="正方形/長方形 37"/>
        <xdr:cNvSpPr/>
      </xdr:nvSpPr>
      <xdr:spPr>
        <a:xfrm>
          <a:off x="561975" y="53778150"/>
          <a:ext cx="819150" cy="285750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800">
              <a:solidFill>
                <a:sysClr val="windowText" lastClr="000000"/>
              </a:solidFill>
            </a:rPr>
            <a:t>対象期間外</a:t>
          </a:r>
        </a:p>
      </xdr:txBody>
    </xdr:sp>
    <xdr:clientData/>
  </xdr:twoCellAnchor>
  <xdr:twoCellAnchor>
    <xdr:from>
      <xdr:col>30</xdr:col>
      <xdr:colOff>55469</xdr:colOff>
      <xdr:row>159</xdr:row>
      <xdr:rowOff>19050</xdr:rowOff>
    </xdr:from>
    <xdr:to>
      <xdr:col>32</xdr:col>
      <xdr:colOff>245969</xdr:colOff>
      <xdr:row>159</xdr:row>
      <xdr:rowOff>304800</xdr:rowOff>
    </xdr:to>
    <xdr:sp macro="" textlink="">
      <xdr:nvSpPr>
        <xdr:cNvPr id="39" name="正方形/長方形 38"/>
        <xdr:cNvSpPr/>
      </xdr:nvSpPr>
      <xdr:spPr>
        <a:xfrm>
          <a:off x="9361394" y="51673125"/>
          <a:ext cx="819150" cy="285750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800">
              <a:solidFill>
                <a:sysClr val="windowText" lastClr="000000"/>
              </a:solidFill>
            </a:rPr>
            <a:t>対象期間外</a:t>
          </a:r>
        </a:p>
      </xdr:txBody>
    </xdr:sp>
    <xdr:clientData/>
  </xdr:twoCellAnchor>
  <xdr:oneCellAnchor>
    <xdr:from>
      <xdr:col>7</xdr:col>
      <xdr:colOff>302896</xdr:colOff>
      <xdr:row>14</xdr:row>
      <xdr:rowOff>147016</xdr:rowOff>
    </xdr:from>
    <xdr:ext cx="359714" cy="765594"/>
    <xdr:sp macro="" textlink="">
      <xdr:nvSpPr>
        <xdr:cNvPr id="4" name="テキスト ボックス 3"/>
        <xdr:cNvSpPr txBox="1"/>
      </xdr:nvSpPr>
      <xdr:spPr>
        <a:xfrm>
          <a:off x="2379346" y="3861766"/>
          <a:ext cx="359714" cy="7655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eaVert" wrap="none" rtlCol="0" anchor="t">
          <a:spAutoFit/>
        </a:bodyPr>
        <a:lstStyle/>
        <a:p>
          <a:r>
            <a:rPr kumimoji="1" lang="ja-JP" altLang="en-US" sz="1050"/>
            <a:t>工事着手日</a:t>
          </a:r>
        </a:p>
      </xdr:txBody>
    </xdr:sp>
    <xdr:clientData fLocksWithSheet="0"/>
  </xdr:oneCellAnchor>
  <xdr:oneCellAnchor>
    <xdr:from>
      <xdr:col>30</xdr:col>
      <xdr:colOff>312458</xdr:colOff>
      <xdr:row>56</xdr:row>
      <xdr:rowOff>31057</xdr:rowOff>
    </xdr:from>
    <xdr:ext cx="334707" cy="1046923"/>
    <xdr:sp macro="" textlink="">
      <xdr:nvSpPr>
        <xdr:cNvPr id="24" name="テキスト ボックス 23"/>
        <xdr:cNvSpPr txBox="1"/>
      </xdr:nvSpPr>
      <xdr:spPr>
        <a:xfrm>
          <a:off x="9618383" y="18480982"/>
          <a:ext cx="334707" cy="104692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eaVert" wrap="square" rtlCol="0" anchor="t">
          <a:spAutoFit/>
        </a:bodyPr>
        <a:lstStyle/>
        <a:p>
          <a:r>
            <a:rPr kumimoji="1" lang="ja-JP" altLang="en-US" sz="900"/>
            <a:t>完成通知書提出日</a:t>
          </a:r>
        </a:p>
      </xdr:txBody>
    </xdr:sp>
    <xdr:clientData fLocksWithSheet="0"/>
  </xdr:oneCellAnchor>
  <xdr:twoCellAnchor>
    <xdr:from>
      <xdr:col>13</xdr:col>
      <xdr:colOff>60462</xdr:colOff>
      <xdr:row>135</xdr:row>
      <xdr:rowOff>19050</xdr:rowOff>
    </xdr:from>
    <xdr:to>
      <xdr:col>15</xdr:col>
      <xdr:colOff>250962</xdr:colOff>
      <xdr:row>135</xdr:row>
      <xdr:rowOff>314325</xdr:rowOff>
    </xdr:to>
    <xdr:sp macro="" textlink="">
      <xdr:nvSpPr>
        <xdr:cNvPr id="47" name="正方形/長方形 46"/>
        <xdr:cNvSpPr/>
      </xdr:nvSpPr>
      <xdr:spPr>
        <a:xfrm>
          <a:off x="4022862" y="43595925"/>
          <a:ext cx="819150" cy="295275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800">
              <a:solidFill>
                <a:sysClr val="windowText" lastClr="000000"/>
              </a:solidFill>
            </a:rPr>
            <a:t>対象期間外</a:t>
          </a:r>
        </a:p>
      </xdr:txBody>
    </xdr:sp>
    <xdr:clientData/>
  </xdr:twoCellAnchor>
  <xdr:twoCellAnchor>
    <xdr:from>
      <xdr:col>20</xdr:col>
      <xdr:colOff>178051</xdr:colOff>
      <xdr:row>210</xdr:row>
      <xdr:rowOff>152400</xdr:rowOff>
    </xdr:from>
    <xdr:to>
      <xdr:col>23</xdr:col>
      <xdr:colOff>54226</xdr:colOff>
      <xdr:row>212</xdr:row>
      <xdr:rowOff>104775</xdr:rowOff>
    </xdr:to>
    <xdr:sp macro="" textlink="">
      <xdr:nvSpPr>
        <xdr:cNvPr id="16" name="正方形/長方形 15"/>
        <xdr:cNvSpPr/>
      </xdr:nvSpPr>
      <xdr:spPr>
        <a:xfrm>
          <a:off x="6340726" y="21393150"/>
          <a:ext cx="819150" cy="295275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800">
              <a:solidFill>
                <a:sysClr val="windowText" lastClr="000000"/>
              </a:solidFill>
            </a:rPr>
            <a:t>対象期間外</a:t>
          </a:r>
        </a:p>
      </xdr:txBody>
    </xdr:sp>
    <xdr:clientData/>
  </xdr:twoCellAnchor>
  <xdr:twoCellAnchor>
    <xdr:from>
      <xdr:col>2</xdr:col>
      <xdr:colOff>57150</xdr:colOff>
      <xdr:row>15</xdr:row>
      <xdr:rowOff>38100</xdr:rowOff>
    </xdr:from>
    <xdr:to>
      <xdr:col>7</xdr:col>
      <xdr:colOff>266700</xdr:colOff>
      <xdr:row>15</xdr:row>
      <xdr:rowOff>342900</xdr:rowOff>
    </xdr:to>
    <xdr:sp macro="" textlink="">
      <xdr:nvSpPr>
        <xdr:cNvPr id="17" name="正方形/長方形 16"/>
        <xdr:cNvSpPr/>
      </xdr:nvSpPr>
      <xdr:spPr>
        <a:xfrm>
          <a:off x="561975" y="4800600"/>
          <a:ext cx="1781175" cy="304800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対象期間外 （始期日から工事着手日まで（</a:t>
          </a:r>
          <a:r>
            <a:rPr kumimoji="1" lang="en-US" altLang="ja-JP" sz="1100">
              <a:solidFill>
                <a:sysClr val="windowText" lastClr="000000"/>
              </a:solidFill>
            </a:rPr>
            <a:t>30</a:t>
          </a:r>
          <a:r>
            <a:rPr kumimoji="1" lang="ja-JP" altLang="en-US" sz="1100">
              <a:solidFill>
                <a:sysClr val="windowText" lastClr="000000"/>
              </a:solidFill>
            </a:rPr>
            <a:t>日以内））</a:t>
          </a:r>
        </a:p>
      </xdr:txBody>
    </xdr:sp>
    <xdr:clientData/>
  </xdr:twoCellAnchor>
  <xdr:twoCellAnchor>
    <xdr:from>
      <xdr:col>39</xdr:col>
      <xdr:colOff>38100</xdr:colOff>
      <xdr:row>207</xdr:row>
      <xdr:rowOff>133350</xdr:rowOff>
    </xdr:from>
    <xdr:to>
      <xdr:col>41</xdr:col>
      <xdr:colOff>457200</xdr:colOff>
      <xdr:row>210</xdr:row>
      <xdr:rowOff>95250</xdr:rowOff>
    </xdr:to>
    <xdr:sp macro="" textlink="">
      <xdr:nvSpPr>
        <xdr:cNvPr id="6" name="角丸四角形吹き出し 5"/>
        <xdr:cNvSpPr/>
      </xdr:nvSpPr>
      <xdr:spPr>
        <a:xfrm>
          <a:off x="13134975" y="60940950"/>
          <a:ext cx="1752600" cy="571500"/>
        </a:xfrm>
        <a:prstGeom prst="wedgeRoundRectCallout">
          <a:avLst>
            <a:gd name="adj1" fmla="val -80092"/>
            <a:gd name="adj2" fmla="val -120000"/>
            <a:gd name="adj3" fmla="val 16667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対象とするセルに移動してください。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240"/>
  <sheetViews>
    <sheetView tabSelected="1" view="pageBreakPreview" zoomScaleNormal="100" zoomScaleSheetLayoutView="100" workbookViewId="0">
      <selection activeCell="T1" sqref="T1"/>
    </sheetView>
  </sheetViews>
  <sheetFormatPr defaultRowHeight="13.5" outlineLevelRow="1" x14ac:dyDescent="0.15"/>
  <cols>
    <col min="1" max="1" width="1.5" style="2" customWidth="1"/>
    <col min="2" max="2" width="5.125" style="18" customWidth="1"/>
    <col min="3" max="33" width="4.125" style="18" customWidth="1"/>
    <col min="34" max="34" width="9.125" style="2" customWidth="1"/>
    <col min="35" max="35" width="4.125" style="2" customWidth="1"/>
    <col min="36" max="36" width="5.625" style="2" customWidth="1"/>
    <col min="37" max="37" width="4.125" style="2" customWidth="1"/>
    <col min="38" max="38" width="5.625" style="2" customWidth="1"/>
    <col min="39" max="42" width="8.75" style="12" customWidth="1"/>
    <col min="45" max="45" width="9" style="2"/>
    <col min="46" max="46" width="5.25" style="2" customWidth="1"/>
    <col min="47" max="47" width="5.25" style="2" bestFit="1" customWidth="1"/>
    <col min="48" max="16384" width="9" style="2"/>
  </cols>
  <sheetData>
    <row r="1" spans="2:48" customFormat="1" ht="24" x14ac:dyDescent="0.15">
      <c r="B1" s="17" t="s">
        <v>61</v>
      </c>
      <c r="C1" s="18"/>
      <c r="D1" s="18"/>
      <c r="E1" s="18"/>
      <c r="F1" s="18"/>
      <c r="G1" s="18"/>
      <c r="H1" s="18"/>
      <c r="I1" s="18"/>
      <c r="J1" s="18"/>
      <c r="K1" s="18"/>
      <c r="L1" s="17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7"/>
      <c r="AC1" s="18"/>
      <c r="AD1" s="18"/>
      <c r="AE1" s="18"/>
      <c r="AF1" s="18"/>
      <c r="AG1" s="18"/>
      <c r="AI1" s="47" t="s">
        <v>69</v>
      </c>
      <c r="AJ1" s="47"/>
      <c r="AK1" s="47"/>
      <c r="AL1" s="47"/>
      <c r="AM1" s="11" t="s">
        <v>70</v>
      </c>
      <c r="AN1" s="11"/>
      <c r="AO1" s="11"/>
      <c r="AP1" s="11"/>
    </row>
    <row r="2" spans="2:48" customFormat="1" x14ac:dyDescent="0.15"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I2" s="47"/>
      <c r="AJ2" s="47"/>
      <c r="AK2" s="47"/>
      <c r="AL2" s="47"/>
      <c r="AM2" s="11"/>
      <c r="AN2" s="11"/>
      <c r="AO2" s="11"/>
      <c r="AP2" s="11"/>
    </row>
    <row r="3" spans="2:48" customFormat="1" ht="17.25" x14ac:dyDescent="0.15">
      <c r="B3" s="98" t="s">
        <v>51</v>
      </c>
      <c r="C3" s="98"/>
      <c r="D3" s="18" t="s">
        <v>56</v>
      </c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M3" s="14"/>
      <c r="AN3" s="14"/>
      <c r="AO3" s="11"/>
      <c r="AP3" s="11"/>
    </row>
    <row r="4" spans="2:48" customFormat="1" ht="17.25" x14ac:dyDescent="0.15">
      <c r="B4" s="98" t="s">
        <v>52</v>
      </c>
      <c r="C4" s="98"/>
      <c r="D4" s="51">
        <v>2020</v>
      </c>
      <c r="E4" s="51"/>
      <c r="F4" s="52">
        <v>1</v>
      </c>
      <c r="G4" s="52"/>
      <c r="H4" s="53">
        <v>9</v>
      </c>
      <c r="I4" s="53"/>
      <c r="J4" s="18" t="s">
        <v>24</v>
      </c>
      <c r="K4" s="51">
        <v>2020</v>
      </c>
      <c r="L4" s="51"/>
      <c r="M4" s="52">
        <v>9</v>
      </c>
      <c r="N4" s="52"/>
      <c r="O4" s="53">
        <v>30</v>
      </c>
      <c r="P4" s="53"/>
      <c r="Q4" s="18"/>
      <c r="R4" s="18"/>
      <c r="S4" s="18"/>
      <c r="T4" s="18"/>
      <c r="U4" s="18"/>
      <c r="V4" s="18"/>
      <c r="W4" s="18"/>
      <c r="X4" s="54"/>
      <c r="Y4" s="54"/>
      <c r="Z4" s="54"/>
      <c r="AA4" s="18"/>
      <c r="AB4" s="18"/>
      <c r="AC4" s="18"/>
      <c r="AD4" s="18"/>
      <c r="AE4" s="18"/>
      <c r="AF4" s="18"/>
      <c r="AG4" s="18"/>
      <c r="AM4" s="11"/>
      <c r="AN4" s="11"/>
      <c r="AO4" s="11"/>
      <c r="AP4" s="11"/>
    </row>
    <row r="5" spans="2:48" ht="14.25" customHeight="1" thickBot="1" x14ac:dyDescent="0.2">
      <c r="AQ5" s="2"/>
      <c r="AR5" s="2"/>
    </row>
    <row r="6" spans="2:48" ht="13.5" customHeight="1" x14ac:dyDescent="0.15">
      <c r="B6" s="19" t="s">
        <v>0</v>
      </c>
      <c r="C6" s="63">
        <f>DATE(D4,F4,1)</f>
        <v>43831</v>
      </c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  <c r="Y6" s="64"/>
      <c r="Z6" s="64"/>
      <c r="AA6" s="64"/>
      <c r="AB6" s="64"/>
      <c r="AC6" s="64"/>
      <c r="AD6" s="64"/>
      <c r="AE6" s="64"/>
      <c r="AF6" s="64"/>
      <c r="AG6" s="65"/>
      <c r="AH6" s="61" t="s">
        <v>20</v>
      </c>
      <c r="AI6" s="66" t="s">
        <v>12</v>
      </c>
      <c r="AJ6" s="91"/>
      <c r="AK6" s="57" t="s">
        <v>11</v>
      </c>
      <c r="AL6" s="58"/>
      <c r="AM6" s="55" t="s">
        <v>18</v>
      </c>
      <c r="AN6" s="48" t="s">
        <v>21</v>
      </c>
      <c r="AO6" s="48" t="s">
        <v>22</v>
      </c>
      <c r="AP6" s="48" t="s">
        <v>19</v>
      </c>
      <c r="AQ6" s="48" t="s">
        <v>23</v>
      </c>
      <c r="AR6" s="2"/>
    </row>
    <row r="7" spans="2:48" x14ac:dyDescent="0.15">
      <c r="B7" s="20" t="s">
        <v>1</v>
      </c>
      <c r="C7" s="21">
        <f>DATE(YEAR(C6),MONTH(C6),DAY(C6))</f>
        <v>43831</v>
      </c>
      <c r="D7" s="21">
        <f>IF(MONTH(DATE(YEAR(C7),MONTH(C7),DAY(C7)+1))=MONTH($C6),DATE(YEAR(C7),MONTH(C7),DAY(C7)+1),"")</f>
        <v>43832</v>
      </c>
      <c r="E7" s="21">
        <f t="shared" ref="E7:F7" si="0">IF(MONTH(DATE(YEAR(D7),MONTH(D7),DAY(D7)+1))=MONTH($C$6),DATE(YEAR(D7),MONTH(D7),DAY(D7)+1),"")</f>
        <v>43833</v>
      </c>
      <c r="F7" s="21">
        <f t="shared" si="0"/>
        <v>43834</v>
      </c>
      <c r="G7" s="21">
        <f t="shared" ref="G7:AC7" si="1">IF(MONTH(DATE(YEAR(F7),MONTH(F7),DAY(F7)+1))=MONTH($C$6),DATE(YEAR(F7),MONTH(F7),DAY(F7)+1),"")</f>
        <v>43835</v>
      </c>
      <c r="H7" s="21">
        <f t="shared" si="1"/>
        <v>43836</v>
      </c>
      <c r="I7" s="21">
        <f t="shared" si="1"/>
        <v>43837</v>
      </c>
      <c r="J7" s="21">
        <f t="shared" si="1"/>
        <v>43838</v>
      </c>
      <c r="K7" s="21">
        <f t="shared" si="1"/>
        <v>43839</v>
      </c>
      <c r="L7" s="21">
        <f t="shared" si="1"/>
        <v>43840</v>
      </c>
      <c r="M7" s="21">
        <f t="shared" si="1"/>
        <v>43841</v>
      </c>
      <c r="N7" s="21">
        <f t="shared" si="1"/>
        <v>43842</v>
      </c>
      <c r="O7" s="21">
        <f t="shared" si="1"/>
        <v>43843</v>
      </c>
      <c r="P7" s="21">
        <f t="shared" si="1"/>
        <v>43844</v>
      </c>
      <c r="Q7" s="21">
        <f t="shared" si="1"/>
        <v>43845</v>
      </c>
      <c r="R7" s="21">
        <f t="shared" si="1"/>
        <v>43846</v>
      </c>
      <c r="S7" s="21">
        <f t="shared" si="1"/>
        <v>43847</v>
      </c>
      <c r="T7" s="21">
        <f t="shared" si="1"/>
        <v>43848</v>
      </c>
      <c r="U7" s="21">
        <f t="shared" si="1"/>
        <v>43849</v>
      </c>
      <c r="V7" s="21">
        <f t="shared" si="1"/>
        <v>43850</v>
      </c>
      <c r="W7" s="21">
        <f t="shared" si="1"/>
        <v>43851</v>
      </c>
      <c r="X7" s="21">
        <f t="shared" si="1"/>
        <v>43852</v>
      </c>
      <c r="Y7" s="21">
        <f t="shared" si="1"/>
        <v>43853</v>
      </c>
      <c r="Z7" s="21">
        <f t="shared" si="1"/>
        <v>43854</v>
      </c>
      <c r="AA7" s="21">
        <f t="shared" si="1"/>
        <v>43855</v>
      </c>
      <c r="AB7" s="21">
        <f t="shared" si="1"/>
        <v>43856</v>
      </c>
      <c r="AC7" s="21">
        <f t="shared" si="1"/>
        <v>43857</v>
      </c>
      <c r="AD7" s="21">
        <f>IF(MONTH(DATE(YEAR(AC7),MONTH(AC7),DAY(AC7)+1))=MONTH($C$6),DATE(YEAR(AC7),MONTH(AC7),DAY(AC7)+1),"")</f>
        <v>43858</v>
      </c>
      <c r="AE7" s="21">
        <f>IF(MONTH(DATE(YEAR(AD7),MONTH(AD7),DAY(AD7)+1))=MONTH($C$6),DATE(YEAR(AD7),MONTH(AD7),DAY(AD7)+1),"")</f>
        <v>43859</v>
      </c>
      <c r="AF7" s="21">
        <f t="shared" ref="AF7:AG7" si="2">IF(MONTH(DATE(YEAR(AE7),MONTH(AE7),DAY(AE7)+1))=MONTH($C$6),DATE(YEAR(AE7),MONTH(AE7),DAY(AE7)+1),"")</f>
        <v>43860</v>
      </c>
      <c r="AG7" s="21">
        <f t="shared" si="2"/>
        <v>43861</v>
      </c>
      <c r="AH7" s="62"/>
      <c r="AI7" s="68"/>
      <c r="AJ7" s="92"/>
      <c r="AK7" s="59"/>
      <c r="AL7" s="60"/>
      <c r="AM7" s="56"/>
      <c r="AN7" s="49"/>
      <c r="AO7" s="49"/>
      <c r="AP7" s="49"/>
      <c r="AQ7" s="49"/>
      <c r="AR7" s="2"/>
    </row>
    <row r="8" spans="2:48" ht="13.5" customHeight="1" x14ac:dyDescent="0.15">
      <c r="B8" s="20" t="s">
        <v>2</v>
      </c>
      <c r="C8" s="22" t="str">
        <f>TEXT(C7,"aaa")</f>
        <v>水</v>
      </c>
      <c r="D8" s="22" t="str">
        <f t="shared" ref="D8:AG8" si="3">TEXT(D7,"aaa")</f>
        <v>木</v>
      </c>
      <c r="E8" s="22" t="str">
        <f t="shared" si="3"/>
        <v>金</v>
      </c>
      <c r="F8" s="23" t="str">
        <f t="shared" si="3"/>
        <v>土</v>
      </c>
      <c r="G8" s="24" t="str">
        <f t="shared" si="3"/>
        <v>日</v>
      </c>
      <c r="H8" s="22" t="str">
        <f t="shared" si="3"/>
        <v>月</v>
      </c>
      <c r="I8" s="22" t="str">
        <f t="shared" si="3"/>
        <v>火</v>
      </c>
      <c r="J8" s="22" t="str">
        <f t="shared" si="3"/>
        <v>水</v>
      </c>
      <c r="K8" s="22" t="str">
        <f t="shared" si="3"/>
        <v>木</v>
      </c>
      <c r="L8" s="22" t="str">
        <f t="shared" si="3"/>
        <v>金</v>
      </c>
      <c r="M8" s="22" t="str">
        <f t="shared" si="3"/>
        <v>土</v>
      </c>
      <c r="N8" s="22" t="str">
        <f t="shared" si="3"/>
        <v>日</v>
      </c>
      <c r="O8" s="22" t="str">
        <f t="shared" si="3"/>
        <v>月</v>
      </c>
      <c r="P8" s="22" t="str">
        <f t="shared" si="3"/>
        <v>火</v>
      </c>
      <c r="Q8" s="22" t="str">
        <f t="shared" si="3"/>
        <v>水</v>
      </c>
      <c r="R8" s="22" t="str">
        <f t="shared" si="3"/>
        <v>木</v>
      </c>
      <c r="S8" s="22" t="str">
        <f t="shared" si="3"/>
        <v>金</v>
      </c>
      <c r="T8" s="22" t="str">
        <f t="shared" si="3"/>
        <v>土</v>
      </c>
      <c r="U8" s="22" t="str">
        <f t="shared" si="3"/>
        <v>日</v>
      </c>
      <c r="V8" s="22" t="str">
        <f t="shared" si="3"/>
        <v>月</v>
      </c>
      <c r="W8" s="22" t="str">
        <f t="shared" si="3"/>
        <v>火</v>
      </c>
      <c r="X8" s="22" t="str">
        <f t="shared" si="3"/>
        <v>水</v>
      </c>
      <c r="Y8" s="22" t="str">
        <f t="shared" si="3"/>
        <v>木</v>
      </c>
      <c r="Z8" s="22" t="str">
        <f t="shared" si="3"/>
        <v>金</v>
      </c>
      <c r="AA8" s="22" t="str">
        <f t="shared" si="3"/>
        <v>土</v>
      </c>
      <c r="AB8" s="22" t="str">
        <f t="shared" si="3"/>
        <v>日</v>
      </c>
      <c r="AC8" s="22" t="str">
        <f t="shared" si="3"/>
        <v>月</v>
      </c>
      <c r="AD8" s="22" t="str">
        <f t="shared" si="3"/>
        <v>火</v>
      </c>
      <c r="AE8" s="22" t="str">
        <f t="shared" si="3"/>
        <v>水</v>
      </c>
      <c r="AF8" s="22" t="str">
        <f t="shared" si="3"/>
        <v>木</v>
      </c>
      <c r="AG8" s="22" t="str">
        <f t="shared" si="3"/>
        <v>金</v>
      </c>
      <c r="AH8" s="95">
        <v>31</v>
      </c>
      <c r="AI8" s="70" t="s">
        <v>57</v>
      </c>
      <c r="AJ8" s="72" t="s">
        <v>13</v>
      </c>
      <c r="AK8" s="94" t="s">
        <v>57</v>
      </c>
      <c r="AL8" s="93" t="s">
        <v>14</v>
      </c>
      <c r="AM8" s="55">
        <f>COUNT(C7:AG7)</f>
        <v>31</v>
      </c>
      <c r="AN8" s="48">
        <f>AM8-AH8</f>
        <v>0</v>
      </c>
      <c r="AO8" s="48">
        <f>SUM(AN$6:AN10)</f>
        <v>0</v>
      </c>
      <c r="AP8" s="48">
        <f>COUNTIF(C10:AG10,"○")</f>
        <v>0</v>
      </c>
      <c r="AQ8" s="48">
        <f>SUM(AP$6:AP10)</f>
        <v>0</v>
      </c>
      <c r="AR8" s="2"/>
    </row>
    <row r="9" spans="2:48" s="3" customFormat="1" ht="82.5" customHeight="1" x14ac:dyDescent="0.15">
      <c r="B9" s="25" t="s">
        <v>3</v>
      </c>
      <c r="C9" s="16" t="str">
        <f>IFERROR(VLOOKUP(C7,祝日一覧!A:C,3,FALSE),"")</f>
        <v>元日</v>
      </c>
      <c r="D9" s="16" t="str">
        <f>IFERROR(VLOOKUP(D7,祝日一覧!A:C,3,FALSE),"")</f>
        <v>年末年始休暇</v>
      </c>
      <c r="E9" s="16" t="str">
        <f>IFERROR(VLOOKUP(E7,祝日一覧!A:C,3,FALSE),"")</f>
        <v>年末年始休暇</v>
      </c>
      <c r="F9" s="15" t="str">
        <f>IFERROR(VLOOKUP(F7,祝日一覧!A:C,3,FALSE),"")</f>
        <v/>
      </c>
      <c r="G9" s="26" t="str">
        <f>IFERROR(VLOOKUP(G7,祝日一覧!A:C,3,FALSE),"")</f>
        <v/>
      </c>
      <c r="H9" s="16" t="str">
        <f>IFERROR(VLOOKUP(H7,祝日一覧!A:C,3,FALSE),"")</f>
        <v/>
      </c>
      <c r="I9" s="16" t="str">
        <f>IFERROR(VLOOKUP(I7,祝日一覧!A:C,3,FALSE),"")</f>
        <v/>
      </c>
      <c r="J9" s="16" t="str">
        <f>IFERROR(VLOOKUP(J7,祝日一覧!A:C,3,FALSE),"")</f>
        <v/>
      </c>
      <c r="K9" s="16" t="str">
        <f>IFERROR(VLOOKUP(K7,祝日一覧!A:C,3,FALSE),"")</f>
        <v/>
      </c>
      <c r="L9" s="16" t="str">
        <f>IFERROR(VLOOKUP(L7,祝日一覧!A:C,3,FALSE),"")</f>
        <v/>
      </c>
      <c r="M9" s="16" t="str">
        <f>IFERROR(VLOOKUP(M7,祝日一覧!A:C,3,FALSE),"")</f>
        <v/>
      </c>
      <c r="N9" s="16" t="str">
        <f>IFERROR(VLOOKUP(N7,祝日一覧!A:C,3,FALSE),"")</f>
        <v/>
      </c>
      <c r="O9" s="16" t="str">
        <f>IFERROR(VLOOKUP(O7,祝日一覧!A:C,3,FALSE),"")</f>
        <v>成人の日</v>
      </c>
      <c r="P9" s="16" t="str">
        <f>IFERROR(VLOOKUP(P7,祝日一覧!A:C,3,FALSE),"")</f>
        <v/>
      </c>
      <c r="Q9" s="16" t="str">
        <f>IFERROR(VLOOKUP(Q7,祝日一覧!A:C,3,FALSE),"")</f>
        <v/>
      </c>
      <c r="R9" s="16" t="str">
        <f>IFERROR(VLOOKUP(R7,祝日一覧!A:C,3,FALSE),"")</f>
        <v/>
      </c>
      <c r="S9" s="16" t="str">
        <f>IFERROR(VLOOKUP(S7,祝日一覧!A:C,3,FALSE),"")</f>
        <v/>
      </c>
      <c r="T9" s="16" t="str">
        <f>IFERROR(VLOOKUP(T7,祝日一覧!A:C,3,FALSE),"")</f>
        <v/>
      </c>
      <c r="U9" s="16" t="str">
        <f>IFERROR(VLOOKUP(U7,祝日一覧!A:C,3,FALSE),"")</f>
        <v/>
      </c>
      <c r="V9" s="16" t="str">
        <f>IFERROR(VLOOKUP(V7,祝日一覧!A:C,3,FALSE),"")</f>
        <v/>
      </c>
      <c r="W9" s="16" t="str">
        <f>IFERROR(VLOOKUP(W7,祝日一覧!A:C,3,FALSE),"")</f>
        <v/>
      </c>
      <c r="X9" s="16" t="str">
        <f>IFERROR(VLOOKUP(X7,祝日一覧!A:C,3,FALSE),"")</f>
        <v/>
      </c>
      <c r="Y9" s="16" t="str">
        <f>IFERROR(VLOOKUP(Y7,祝日一覧!A:C,3,FALSE),"")</f>
        <v/>
      </c>
      <c r="Z9" s="15" t="str">
        <f>IFERROR(VLOOKUP(Z7,祝日一覧!A:C,3,FALSE),"")</f>
        <v/>
      </c>
      <c r="AA9" s="16" t="str">
        <f>IFERROR(VLOOKUP(AA7,祝日一覧!A:C,3,FALSE),"")</f>
        <v/>
      </c>
      <c r="AB9" s="16" t="str">
        <f>IFERROR(VLOOKUP(AB7,祝日一覧!A:C,3,FALSE),"")</f>
        <v/>
      </c>
      <c r="AC9" s="16" t="str">
        <f>IFERROR(VLOOKUP(AC7,祝日一覧!A:C,3,FALSE),"")</f>
        <v/>
      </c>
      <c r="AD9" s="16" t="str">
        <f>IFERROR(VLOOKUP(AD7,祝日一覧!A:C,3,FALSE),"")</f>
        <v/>
      </c>
      <c r="AE9" s="16" t="str">
        <f>IFERROR(VLOOKUP(AE7,祝日一覧!A:C,3,FALSE),"")</f>
        <v/>
      </c>
      <c r="AF9" s="16" t="str">
        <f>IFERROR(VLOOKUP(AF7,祝日一覧!A:C,3,FALSE),"")</f>
        <v/>
      </c>
      <c r="AG9" s="16" t="str">
        <f>IFERROR(VLOOKUP(AG7,祝日一覧!A:C,3,FALSE),"")</f>
        <v/>
      </c>
      <c r="AH9" s="96"/>
      <c r="AI9" s="71"/>
      <c r="AJ9" s="73"/>
      <c r="AK9" s="75"/>
      <c r="AL9" s="77"/>
      <c r="AM9" s="78"/>
      <c r="AN9" s="79"/>
      <c r="AO9" s="79"/>
      <c r="AP9" s="79"/>
      <c r="AQ9" s="79"/>
      <c r="AT9" s="2"/>
      <c r="AV9" s="2"/>
    </row>
    <row r="10" spans="2:48" s="4" customFormat="1" ht="29.1" customHeight="1" thickBot="1" x14ac:dyDescent="0.2">
      <c r="B10" s="27" t="s">
        <v>62</v>
      </c>
      <c r="C10" s="28"/>
      <c r="D10" s="28"/>
      <c r="E10" s="28"/>
      <c r="F10" s="29"/>
      <c r="G10" s="30"/>
      <c r="H10" s="28"/>
      <c r="I10" s="31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9"/>
      <c r="AA10" s="28"/>
      <c r="AB10" s="28"/>
      <c r="AC10" s="28"/>
      <c r="AD10" s="28"/>
      <c r="AE10" s="28"/>
      <c r="AF10" s="28"/>
      <c r="AG10" s="28"/>
      <c r="AH10" s="97"/>
      <c r="AI10" s="5">
        <f>AP8</f>
        <v>0</v>
      </c>
      <c r="AJ10" s="6" t="str">
        <f>IFERROR(AI10/AN8,"")</f>
        <v/>
      </c>
      <c r="AK10" s="7">
        <f>AQ8</f>
        <v>0</v>
      </c>
      <c r="AL10" s="8" t="str">
        <f>IFERROR(AK10/AO8,"")</f>
        <v/>
      </c>
      <c r="AM10" s="56"/>
      <c r="AN10" s="49"/>
      <c r="AO10" s="49"/>
      <c r="AP10" s="49"/>
      <c r="AQ10" s="49"/>
      <c r="AT10" s="2"/>
      <c r="AV10" s="2"/>
    </row>
    <row r="11" spans="2:48" ht="14.25" thickBot="1" x14ac:dyDescent="0.2">
      <c r="AQ11" s="12"/>
      <c r="AR11" s="2"/>
    </row>
    <row r="12" spans="2:48" ht="13.5" customHeight="1" x14ac:dyDescent="0.15">
      <c r="B12" s="19" t="s">
        <v>0</v>
      </c>
      <c r="C12" s="63">
        <f>DATE(YEAR(C6),MONTH(C6)+1,DAY(C6))</f>
        <v>43862</v>
      </c>
      <c r="D12" s="64"/>
      <c r="E12" s="64"/>
      <c r="F12" s="64"/>
      <c r="G12" s="64"/>
      <c r="H12" s="64"/>
      <c r="I12" s="64"/>
      <c r="J12" s="64"/>
      <c r="K12" s="64"/>
      <c r="L12" s="64"/>
      <c r="M12" s="64"/>
      <c r="N12" s="64"/>
      <c r="O12" s="64"/>
      <c r="P12" s="64"/>
      <c r="Q12" s="64"/>
      <c r="R12" s="64"/>
      <c r="S12" s="64"/>
      <c r="T12" s="64"/>
      <c r="U12" s="64"/>
      <c r="V12" s="64"/>
      <c r="W12" s="64"/>
      <c r="X12" s="64"/>
      <c r="Y12" s="64"/>
      <c r="Z12" s="64"/>
      <c r="AA12" s="64"/>
      <c r="AB12" s="64"/>
      <c r="AC12" s="64"/>
      <c r="AD12" s="64"/>
      <c r="AE12" s="64"/>
      <c r="AF12" s="64"/>
      <c r="AG12" s="65"/>
      <c r="AH12" s="61" t="s">
        <v>20</v>
      </c>
      <c r="AI12" s="66" t="s">
        <v>12</v>
      </c>
      <c r="AJ12" s="91"/>
      <c r="AK12" s="57" t="s">
        <v>11</v>
      </c>
      <c r="AL12" s="58"/>
      <c r="AM12" s="55" t="s">
        <v>18</v>
      </c>
      <c r="AN12" s="48" t="s">
        <v>21</v>
      </c>
      <c r="AO12" s="48" t="s">
        <v>22</v>
      </c>
      <c r="AP12" s="48" t="s">
        <v>19</v>
      </c>
      <c r="AQ12" s="48" t="s">
        <v>23</v>
      </c>
      <c r="AR12" s="2"/>
    </row>
    <row r="13" spans="2:48" x14ac:dyDescent="0.15">
      <c r="B13" s="20" t="s">
        <v>1</v>
      </c>
      <c r="C13" s="21">
        <f>DATE(YEAR(C12),MONTH(C12),DAY(C12))</f>
        <v>43862</v>
      </c>
      <c r="D13" s="21">
        <f>IF(MONTH(DATE(YEAR(C13),MONTH(C13),DAY(C13)+1))=MONTH($C12),DATE(YEAR(C13),MONTH(C13),DAY(C13)+1),"")</f>
        <v>43863</v>
      </c>
      <c r="E13" s="21">
        <f t="shared" ref="E13:AG13" si="4">IF(MONTH(DATE(YEAR(D13),MONTH(D13),DAY(D13)+1))=MONTH($C12),DATE(YEAR(D13),MONTH(D13),DAY(D13)+1),"")</f>
        <v>43864</v>
      </c>
      <c r="F13" s="21">
        <f t="shared" si="4"/>
        <v>43865</v>
      </c>
      <c r="G13" s="21">
        <f t="shared" si="4"/>
        <v>43866</v>
      </c>
      <c r="H13" s="21">
        <f t="shared" si="4"/>
        <v>43867</v>
      </c>
      <c r="I13" s="21">
        <f t="shared" si="4"/>
        <v>43868</v>
      </c>
      <c r="J13" s="21">
        <f t="shared" si="4"/>
        <v>43869</v>
      </c>
      <c r="K13" s="21">
        <f t="shared" si="4"/>
        <v>43870</v>
      </c>
      <c r="L13" s="21">
        <f t="shared" si="4"/>
        <v>43871</v>
      </c>
      <c r="M13" s="21">
        <f t="shared" si="4"/>
        <v>43872</v>
      </c>
      <c r="N13" s="21">
        <f t="shared" si="4"/>
        <v>43873</v>
      </c>
      <c r="O13" s="21">
        <f t="shared" si="4"/>
        <v>43874</v>
      </c>
      <c r="P13" s="21">
        <f t="shared" si="4"/>
        <v>43875</v>
      </c>
      <c r="Q13" s="21">
        <f t="shared" si="4"/>
        <v>43876</v>
      </c>
      <c r="R13" s="21">
        <f t="shared" si="4"/>
        <v>43877</v>
      </c>
      <c r="S13" s="21">
        <f t="shared" si="4"/>
        <v>43878</v>
      </c>
      <c r="T13" s="21">
        <f t="shared" si="4"/>
        <v>43879</v>
      </c>
      <c r="U13" s="21">
        <f t="shared" si="4"/>
        <v>43880</v>
      </c>
      <c r="V13" s="21">
        <f t="shared" si="4"/>
        <v>43881</v>
      </c>
      <c r="W13" s="21">
        <f t="shared" si="4"/>
        <v>43882</v>
      </c>
      <c r="X13" s="21">
        <f t="shared" si="4"/>
        <v>43883</v>
      </c>
      <c r="Y13" s="21">
        <f t="shared" si="4"/>
        <v>43884</v>
      </c>
      <c r="Z13" s="21">
        <f t="shared" si="4"/>
        <v>43885</v>
      </c>
      <c r="AA13" s="21">
        <f t="shared" si="4"/>
        <v>43886</v>
      </c>
      <c r="AB13" s="21">
        <f t="shared" si="4"/>
        <v>43887</v>
      </c>
      <c r="AC13" s="21">
        <f t="shared" si="4"/>
        <v>43888</v>
      </c>
      <c r="AD13" s="21">
        <f t="shared" si="4"/>
        <v>43889</v>
      </c>
      <c r="AE13" s="21">
        <f t="shared" si="4"/>
        <v>43890</v>
      </c>
      <c r="AF13" s="21" t="str">
        <f t="shared" si="4"/>
        <v/>
      </c>
      <c r="AG13" s="21" t="e">
        <f t="shared" si="4"/>
        <v>#VALUE!</v>
      </c>
      <c r="AH13" s="62"/>
      <c r="AI13" s="68"/>
      <c r="AJ13" s="92"/>
      <c r="AK13" s="59"/>
      <c r="AL13" s="60"/>
      <c r="AM13" s="56"/>
      <c r="AN13" s="49"/>
      <c r="AO13" s="49"/>
      <c r="AP13" s="49"/>
      <c r="AQ13" s="49"/>
      <c r="AR13" s="2"/>
    </row>
    <row r="14" spans="2:48" ht="13.5" customHeight="1" x14ac:dyDescent="0.15">
      <c r="B14" s="20" t="s">
        <v>2</v>
      </c>
      <c r="C14" s="22" t="str">
        <f t="shared" ref="C14:AG14" si="5">TEXT(C13,"aaa")</f>
        <v>土</v>
      </c>
      <c r="D14" s="22" t="str">
        <f t="shared" si="5"/>
        <v>日</v>
      </c>
      <c r="E14" s="22" t="str">
        <f t="shared" si="5"/>
        <v>月</v>
      </c>
      <c r="F14" s="22" t="str">
        <f t="shared" si="5"/>
        <v>火</v>
      </c>
      <c r="G14" s="22" t="str">
        <f t="shared" si="5"/>
        <v>水</v>
      </c>
      <c r="H14" s="22" t="str">
        <f t="shared" si="5"/>
        <v>木</v>
      </c>
      <c r="I14" s="22" t="str">
        <f t="shared" si="5"/>
        <v>金</v>
      </c>
      <c r="J14" s="22" t="str">
        <f t="shared" si="5"/>
        <v>土</v>
      </c>
      <c r="K14" s="22" t="str">
        <f t="shared" si="5"/>
        <v>日</v>
      </c>
      <c r="L14" s="22" t="str">
        <f t="shared" si="5"/>
        <v>月</v>
      </c>
      <c r="M14" s="22" t="str">
        <f t="shared" si="5"/>
        <v>火</v>
      </c>
      <c r="N14" s="22" t="str">
        <f t="shared" si="5"/>
        <v>水</v>
      </c>
      <c r="O14" s="22" t="str">
        <f t="shared" si="5"/>
        <v>木</v>
      </c>
      <c r="P14" s="22" t="str">
        <f t="shared" si="5"/>
        <v>金</v>
      </c>
      <c r="Q14" s="22" t="str">
        <f t="shared" si="5"/>
        <v>土</v>
      </c>
      <c r="R14" s="22" t="str">
        <f t="shared" si="5"/>
        <v>日</v>
      </c>
      <c r="S14" s="22" t="str">
        <f t="shared" si="5"/>
        <v>月</v>
      </c>
      <c r="T14" s="22" t="str">
        <f t="shared" si="5"/>
        <v>火</v>
      </c>
      <c r="U14" s="22" t="str">
        <f t="shared" si="5"/>
        <v>水</v>
      </c>
      <c r="V14" s="22" t="str">
        <f t="shared" si="5"/>
        <v>木</v>
      </c>
      <c r="W14" s="22" t="str">
        <f t="shared" si="5"/>
        <v>金</v>
      </c>
      <c r="X14" s="22" t="str">
        <f t="shared" si="5"/>
        <v>土</v>
      </c>
      <c r="Y14" s="22" t="str">
        <f t="shared" si="5"/>
        <v>日</v>
      </c>
      <c r="Z14" s="22" t="str">
        <f t="shared" si="5"/>
        <v>月</v>
      </c>
      <c r="AA14" s="22" t="str">
        <f t="shared" si="5"/>
        <v>火</v>
      </c>
      <c r="AB14" s="22" t="str">
        <f t="shared" si="5"/>
        <v>水</v>
      </c>
      <c r="AC14" s="22" t="str">
        <f t="shared" si="5"/>
        <v>木</v>
      </c>
      <c r="AD14" s="22" t="str">
        <f t="shared" si="5"/>
        <v>金</v>
      </c>
      <c r="AE14" s="22" t="str">
        <f t="shared" si="5"/>
        <v>土</v>
      </c>
      <c r="AF14" s="22" t="str">
        <f t="shared" si="5"/>
        <v/>
      </c>
      <c r="AG14" s="22" t="e">
        <f t="shared" si="5"/>
        <v>#VALUE!</v>
      </c>
      <c r="AH14" s="95">
        <v>6</v>
      </c>
      <c r="AI14" s="70" t="s">
        <v>57</v>
      </c>
      <c r="AJ14" s="72" t="s">
        <v>13</v>
      </c>
      <c r="AK14" s="94" t="s">
        <v>57</v>
      </c>
      <c r="AL14" s="93" t="s">
        <v>14</v>
      </c>
      <c r="AM14" s="55">
        <f>COUNT(C13:AG13)</f>
        <v>29</v>
      </c>
      <c r="AN14" s="48">
        <f>AM14-AH14</f>
        <v>23</v>
      </c>
      <c r="AO14" s="48">
        <f>SUM(AN$6:AN16)</f>
        <v>23</v>
      </c>
      <c r="AP14" s="48">
        <f>COUNTIF(C16:AG16,"○")</f>
        <v>8</v>
      </c>
      <c r="AQ14" s="48">
        <f>SUM(AP$6:AP16)</f>
        <v>8</v>
      </c>
      <c r="AR14" s="2"/>
    </row>
    <row r="15" spans="2:48" s="3" customFormat="1" ht="82.5" customHeight="1" x14ac:dyDescent="0.15">
      <c r="B15" s="25" t="s">
        <v>3</v>
      </c>
      <c r="C15" s="15" t="str">
        <f>IFERROR(VLOOKUP(C13,祝日一覧!A:C,3,FALSE),"")</f>
        <v/>
      </c>
      <c r="D15" s="15" t="str">
        <f>IFERROR(VLOOKUP(D13,祝日一覧!A:C,3,FALSE),"")</f>
        <v/>
      </c>
      <c r="E15" s="15" t="str">
        <f>IFERROR(VLOOKUP(E13,祝日一覧!A:C,3,FALSE),"")</f>
        <v/>
      </c>
      <c r="F15" s="15" t="str">
        <f>IFERROR(VLOOKUP(F13,祝日一覧!A:C,3,FALSE),"")</f>
        <v/>
      </c>
      <c r="G15" s="15" t="str">
        <f>IFERROR(VLOOKUP(G13,祝日一覧!A:C,3,FALSE),"")</f>
        <v/>
      </c>
      <c r="H15" s="15" t="str">
        <f>IFERROR(VLOOKUP(H13,祝日一覧!A:C,3,FALSE),"")</f>
        <v/>
      </c>
      <c r="I15" s="15" t="str">
        <f>IFERROR(VLOOKUP(I13,祝日一覧!A:C,3,FALSE),"")</f>
        <v/>
      </c>
      <c r="J15" s="15" t="str">
        <f>IFERROR(VLOOKUP(J13,祝日一覧!A:C,3,FALSE),"")</f>
        <v/>
      </c>
      <c r="K15" s="15" t="str">
        <f>IFERROR(VLOOKUP(K13,祝日一覧!A:C,3,FALSE),"")</f>
        <v/>
      </c>
      <c r="L15" s="15" t="str">
        <f>IFERROR(VLOOKUP(L13,祝日一覧!A:C,3,FALSE),"")</f>
        <v/>
      </c>
      <c r="M15" s="15" t="str">
        <f>IFERROR(VLOOKUP(M13,祝日一覧!A:C,3,FALSE),"")</f>
        <v>建国記念の日</v>
      </c>
      <c r="N15" s="15" t="str">
        <f>IFERROR(VLOOKUP(N13,祝日一覧!A:C,3,FALSE),"")</f>
        <v/>
      </c>
      <c r="O15" s="15" t="str">
        <f>IFERROR(VLOOKUP(O13,祝日一覧!A:C,3,FALSE),"")</f>
        <v/>
      </c>
      <c r="P15" s="15" t="str">
        <f>IFERROR(VLOOKUP(P13,祝日一覧!A:C,3,FALSE),"")</f>
        <v/>
      </c>
      <c r="Q15" s="15" t="str">
        <f>IFERROR(VLOOKUP(Q13,祝日一覧!A:C,3,FALSE),"")</f>
        <v/>
      </c>
      <c r="R15" s="15" t="str">
        <f>IFERROR(VLOOKUP(R13,祝日一覧!A:C,3,FALSE),"")</f>
        <v/>
      </c>
      <c r="S15" s="15" t="str">
        <f>IFERROR(VLOOKUP(S13,祝日一覧!A:C,3,FALSE),"")</f>
        <v/>
      </c>
      <c r="T15" s="15" t="str">
        <f>IFERROR(VLOOKUP(T13,祝日一覧!A:C,3,FALSE),"")</f>
        <v/>
      </c>
      <c r="U15" s="15" t="str">
        <f>IFERROR(VLOOKUP(U13,祝日一覧!A:C,3,FALSE),"")</f>
        <v/>
      </c>
      <c r="V15" s="15" t="str">
        <f>IFERROR(VLOOKUP(V13,祝日一覧!A:C,3,FALSE),"")</f>
        <v/>
      </c>
      <c r="W15" s="15" t="str">
        <f>IFERROR(VLOOKUP(W13,祝日一覧!A:C,3,FALSE),"")</f>
        <v/>
      </c>
      <c r="X15" s="15" t="str">
        <f>IFERROR(VLOOKUP(X13,祝日一覧!A:C,3,FALSE),"")</f>
        <v/>
      </c>
      <c r="Y15" s="15" t="str">
        <f>IFERROR(VLOOKUP(Y13,祝日一覧!A:C,3,FALSE),"")</f>
        <v>天皇誕生日</v>
      </c>
      <c r="Z15" s="15" t="str">
        <f>IFERROR(VLOOKUP(Z13,祝日一覧!A:C,3,FALSE),"")</f>
        <v>振替休日</v>
      </c>
      <c r="AA15" s="15" t="str">
        <f>IFERROR(VLOOKUP(AA13,祝日一覧!A:C,3,FALSE),"")</f>
        <v/>
      </c>
      <c r="AB15" s="15" t="str">
        <f>IFERROR(VLOOKUP(AB13,祝日一覧!A:C,3,FALSE),"")</f>
        <v/>
      </c>
      <c r="AC15" s="15" t="str">
        <f>IFERROR(VLOOKUP(AC13,祝日一覧!A:C,3,FALSE),"")</f>
        <v/>
      </c>
      <c r="AD15" s="15" t="str">
        <f>IFERROR(VLOOKUP(AD13,祝日一覧!A:C,3,FALSE),"")</f>
        <v/>
      </c>
      <c r="AE15" s="15" t="str">
        <f>IFERROR(VLOOKUP(AE13,祝日一覧!A:C,3,FALSE),"")</f>
        <v/>
      </c>
      <c r="AF15" s="15" t="str">
        <f>IFERROR(VLOOKUP(AF13,祝日一覧!A:C,3,FALSE),"")</f>
        <v/>
      </c>
      <c r="AG15" s="15" t="str">
        <f>IFERROR(VLOOKUP(AG13,祝日一覧!A:C,3,FALSE),"")</f>
        <v/>
      </c>
      <c r="AH15" s="96"/>
      <c r="AI15" s="71"/>
      <c r="AJ15" s="73"/>
      <c r="AK15" s="75"/>
      <c r="AL15" s="77"/>
      <c r="AM15" s="78"/>
      <c r="AN15" s="79"/>
      <c r="AO15" s="79"/>
      <c r="AP15" s="79"/>
      <c r="AQ15" s="79"/>
      <c r="AT15" s="2"/>
      <c r="AV15" s="2"/>
    </row>
    <row r="16" spans="2:48" s="4" customFormat="1" ht="29.1" customHeight="1" thickBot="1" x14ac:dyDescent="0.2">
      <c r="B16" s="27" t="s">
        <v>62</v>
      </c>
      <c r="C16" s="28"/>
      <c r="D16" s="28"/>
      <c r="E16" s="29"/>
      <c r="F16" s="28"/>
      <c r="G16" s="28"/>
      <c r="H16" s="28"/>
      <c r="I16" s="28"/>
      <c r="J16" s="28" t="s">
        <v>55</v>
      </c>
      <c r="K16" s="28" t="s">
        <v>55</v>
      </c>
      <c r="L16" s="28"/>
      <c r="M16" s="28"/>
      <c r="N16" s="28"/>
      <c r="O16" s="28"/>
      <c r="P16" s="28"/>
      <c r="Q16" s="28" t="s">
        <v>55</v>
      </c>
      <c r="R16" s="28" t="s">
        <v>55</v>
      </c>
      <c r="S16" s="28"/>
      <c r="T16" s="28"/>
      <c r="U16" s="28"/>
      <c r="V16" s="28"/>
      <c r="W16" s="28"/>
      <c r="X16" s="28" t="s">
        <v>55</v>
      </c>
      <c r="Y16" s="28" t="s">
        <v>55</v>
      </c>
      <c r="Z16" s="28" t="s">
        <v>55</v>
      </c>
      <c r="AA16" s="28"/>
      <c r="AB16" s="28"/>
      <c r="AC16" s="28"/>
      <c r="AD16" s="28"/>
      <c r="AE16" s="28" t="s">
        <v>55</v>
      </c>
      <c r="AF16" s="28"/>
      <c r="AG16" s="28"/>
      <c r="AH16" s="97"/>
      <c r="AI16" s="5">
        <f>AP14</f>
        <v>8</v>
      </c>
      <c r="AJ16" s="6">
        <f>AI16/AN14</f>
        <v>0.34782608695652173</v>
      </c>
      <c r="AK16" s="7">
        <f>AQ14</f>
        <v>8</v>
      </c>
      <c r="AL16" s="8">
        <f>AK16/AO14</f>
        <v>0.34782608695652173</v>
      </c>
      <c r="AM16" s="56"/>
      <c r="AN16" s="49"/>
      <c r="AO16" s="49"/>
      <c r="AP16" s="49"/>
      <c r="AQ16" s="49"/>
      <c r="AT16" s="2"/>
      <c r="AV16" s="2"/>
    </row>
    <row r="17" spans="2:44" ht="14.25" thickBot="1" x14ac:dyDescent="0.2">
      <c r="AQ17" s="12"/>
      <c r="AR17" s="2"/>
    </row>
    <row r="18" spans="2:44" ht="13.5" customHeight="1" x14ac:dyDescent="0.15">
      <c r="B18" s="19" t="s">
        <v>0</v>
      </c>
      <c r="C18" s="63">
        <f>DATE(YEAR(C12),MONTH(C12)+1,DAY(C12))</f>
        <v>43891</v>
      </c>
      <c r="D18" s="64"/>
      <c r="E18" s="64"/>
      <c r="F18" s="64"/>
      <c r="G18" s="64"/>
      <c r="H18" s="64"/>
      <c r="I18" s="64"/>
      <c r="J18" s="64"/>
      <c r="K18" s="64"/>
      <c r="L18" s="64"/>
      <c r="M18" s="64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  <c r="Y18" s="64"/>
      <c r="Z18" s="64"/>
      <c r="AA18" s="64"/>
      <c r="AB18" s="64"/>
      <c r="AC18" s="64"/>
      <c r="AD18" s="64"/>
      <c r="AE18" s="64"/>
      <c r="AF18" s="64"/>
      <c r="AG18" s="64"/>
      <c r="AH18" s="80" t="s">
        <v>20</v>
      </c>
      <c r="AI18" s="66" t="s">
        <v>12</v>
      </c>
      <c r="AJ18" s="67"/>
      <c r="AK18" s="57" t="s">
        <v>11</v>
      </c>
      <c r="AL18" s="58"/>
      <c r="AM18" s="55" t="s">
        <v>18</v>
      </c>
      <c r="AN18" s="48" t="s">
        <v>21</v>
      </c>
      <c r="AO18" s="48" t="s">
        <v>22</v>
      </c>
      <c r="AP18" s="48" t="s">
        <v>19</v>
      </c>
      <c r="AQ18" s="48" t="s">
        <v>23</v>
      </c>
      <c r="AR18" s="2"/>
    </row>
    <row r="19" spans="2:44" x14ac:dyDescent="0.15">
      <c r="B19" s="20" t="s">
        <v>1</v>
      </c>
      <c r="C19" s="21">
        <f>DATE(YEAR(C18),MONTH(C18),DAY(C18))</f>
        <v>43891</v>
      </c>
      <c r="D19" s="21">
        <f>IF(MONTH(DATE(YEAR(C19),MONTH(C19),DAY(C19)+1))=MONTH($C18),DATE(YEAR(C19),MONTH(C19),DAY(C19)+1),"")</f>
        <v>43892</v>
      </c>
      <c r="E19" s="21">
        <f t="shared" ref="E19:AG19" si="6">IF(MONTH(DATE(YEAR(D19),MONTH(D19),DAY(D19)+1))=MONTH($C18),DATE(YEAR(D19),MONTH(D19),DAY(D19)+1),"")</f>
        <v>43893</v>
      </c>
      <c r="F19" s="34">
        <f t="shared" si="6"/>
        <v>43894</v>
      </c>
      <c r="G19" s="21">
        <f t="shared" si="6"/>
        <v>43895</v>
      </c>
      <c r="H19" s="21">
        <f t="shared" si="6"/>
        <v>43896</v>
      </c>
      <c r="I19" s="21">
        <f t="shared" si="6"/>
        <v>43897</v>
      </c>
      <c r="J19" s="21">
        <f t="shared" si="6"/>
        <v>43898</v>
      </c>
      <c r="K19" s="21">
        <f t="shared" si="6"/>
        <v>43899</v>
      </c>
      <c r="L19" s="21">
        <f t="shared" si="6"/>
        <v>43900</v>
      </c>
      <c r="M19" s="21">
        <f t="shared" si="6"/>
        <v>43901</v>
      </c>
      <c r="N19" s="21">
        <f t="shared" si="6"/>
        <v>43902</v>
      </c>
      <c r="O19" s="21">
        <f t="shared" si="6"/>
        <v>43903</v>
      </c>
      <c r="P19" s="21">
        <f t="shared" si="6"/>
        <v>43904</v>
      </c>
      <c r="Q19" s="21">
        <f t="shared" si="6"/>
        <v>43905</v>
      </c>
      <c r="R19" s="21">
        <f t="shared" si="6"/>
        <v>43906</v>
      </c>
      <c r="S19" s="21">
        <f t="shared" si="6"/>
        <v>43907</v>
      </c>
      <c r="T19" s="21">
        <f t="shared" si="6"/>
        <v>43908</v>
      </c>
      <c r="U19" s="21">
        <f t="shared" si="6"/>
        <v>43909</v>
      </c>
      <c r="V19" s="21">
        <f t="shared" si="6"/>
        <v>43910</v>
      </c>
      <c r="W19" s="21">
        <f t="shared" si="6"/>
        <v>43911</v>
      </c>
      <c r="X19" s="21">
        <f t="shared" si="6"/>
        <v>43912</v>
      </c>
      <c r="Y19" s="21">
        <f t="shared" si="6"/>
        <v>43913</v>
      </c>
      <c r="Z19" s="21">
        <f t="shared" si="6"/>
        <v>43914</v>
      </c>
      <c r="AA19" s="21">
        <f t="shared" si="6"/>
        <v>43915</v>
      </c>
      <c r="AB19" s="21">
        <f t="shared" si="6"/>
        <v>43916</v>
      </c>
      <c r="AC19" s="21">
        <f t="shared" si="6"/>
        <v>43917</v>
      </c>
      <c r="AD19" s="21">
        <f t="shared" si="6"/>
        <v>43918</v>
      </c>
      <c r="AE19" s="21">
        <f t="shared" si="6"/>
        <v>43919</v>
      </c>
      <c r="AF19" s="21">
        <f t="shared" si="6"/>
        <v>43920</v>
      </c>
      <c r="AG19" s="21">
        <f t="shared" si="6"/>
        <v>43921</v>
      </c>
      <c r="AH19" s="81"/>
      <c r="AI19" s="68"/>
      <c r="AJ19" s="69"/>
      <c r="AK19" s="59"/>
      <c r="AL19" s="60"/>
      <c r="AM19" s="56"/>
      <c r="AN19" s="49"/>
      <c r="AO19" s="49"/>
      <c r="AP19" s="49"/>
      <c r="AQ19" s="49"/>
      <c r="AR19" s="2"/>
    </row>
    <row r="20" spans="2:44" x14ac:dyDescent="0.15">
      <c r="B20" s="20" t="s">
        <v>2</v>
      </c>
      <c r="C20" s="22" t="str">
        <f t="shared" ref="C20:AG20" si="7">TEXT(C19,"aaa")</f>
        <v>日</v>
      </c>
      <c r="D20" s="22" t="str">
        <f t="shared" si="7"/>
        <v>月</v>
      </c>
      <c r="E20" s="22" t="str">
        <f t="shared" si="7"/>
        <v>火</v>
      </c>
      <c r="F20" s="35" t="str">
        <f t="shared" si="7"/>
        <v>水</v>
      </c>
      <c r="G20" s="22" t="str">
        <f t="shared" si="7"/>
        <v>木</v>
      </c>
      <c r="H20" s="22" t="str">
        <f t="shared" si="7"/>
        <v>金</v>
      </c>
      <c r="I20" s="22" t="str">
        <f t="shared" si="7"/>
        <v>土</v>
      </c>
      <c r="J20" s="22" t="str">
        <f t="shared" si="7"/>
        <v>日</v>
      </c>
      <c r="K20" s="22" t="str">
        <f t="shared" si="7"/>
        <v>月</v>
      </c>
      <c r="L20" s="22" t="str">
        <f t="shared" si="7"/>
        <v>火</v>
      </c>
      <c r="M20" s="22" t="str">
        <f t="shared" si="7"/>
        <v>水</v>
      </c>
      <c r="N20" s="22" t="str">
        <f t="shared" si="7"/>
        <v>木</v>
      </c>
      <c r="O20" s="22" t="str">
        <f t="shared" si="7"/>
        <v>金</v>
      </c>
      <c r="P20" s="22" t="str">
        <f t="shared" si="7"/>
        <v>土</v>
      </c>
      <c r="Q20" s="22" t="str">
        <f t="shared" si="7"/>
        <v>日</v>
      </c>
      <c r="R20" s="22" t="str">
        <f t="shared" si="7"/>
        <v>月</v>
      </c>
      <c r="S20" s="22" t="str">
        <f t="shared" si="7"/>
        <v>火</v>
      </c>
      <c r="T20" s="22" t="str">
        <f t="shared" si="7"/>
        <v>水</v>
      </c>
      <c r="U20" s="22" t="str">
        <f t="shared" si="7"/>
        <v>木</v>
      </c>
      <c r="V20" s="22" t="str">
        <f t="shared" si="7"/>
        <v>金</v>
      </c>
      <c r="W20" s="22" t="str">
        <f t="shared" si="7"/>
        <v>土</v>
      </c>
      <c r="X20" s="22" t="str">
        <f t="shared" si="7"/>
        <v>日</v>
      </c>
      <c r="Y20" s="22" t="str">
        <f t="shared" si="7"/>
        <v>月</v>
      </c>
      <c r="Z20" s="22" t="str">
        <f t="shared" si="7"/>
        <v>火</v>
      </c>
      <c r="AA20" s="22" t="str">
        <f t="shared" si="7"/>
        <v>水</v>
      </c>
      <c r="AB20" s="22" t="str">
        <f t="shared" si="7"/>
        <v>木</v>
      </c>
      <c r="AC20" s="22" t="str">
        <f t="shared" si="7"/>
        <v>金</v>
      </c>
      <c r="AD20" s="22" t="str">
        <f t="shared" si="7"/>
        <v>土</v>
      </c>
      <c r="AE20" s="22" t="str">
        <f t="shared" si="7"/>
        <v>日</v>
      </c>
      <c r="AF20" s="22" t="str">
        <f t="shared" si="7"/>
        <v>月</v>
      </c>
      <c r="AG20" s="22" t="str">
        <f t="shared" si="7"/>
        <v>火</v>
      </c>
      <c r="AH20" s="82">
        <v>0</v>
      </c>
      <c r="AI20" s="70" t="s">
        <v>57</v>
      </c>
      <c r="AJ20" s="72" t="s">
        <v>13</v>
      </c>
      <c r="AK20" s="74" t="s">
        <v>57</v>
      </c>
      <c r="AL20" s="76" t="s">
        <v>14</v>
      </c>
      <c r="AM20" s="55">
        <f t="shared" ref="AM20" si="8">COUNT(C19:AG19)</f>
        <v>31</v>
      </c>
      <c r="AN20" s="48">
        <f t="shared" ref="AN20" si="9">AM20-AH20</f>
        <v>31</v>
      </c>
      <c r="AO20" s="48">
        <f>SUM(AN$6:AN22)</f>
        <v>54</v>
      </c>
      <c r="AP20" s="48">
        <f>COUNTIF(C22:AG22,"○")</f>
        <v>7</v>
      </c>
      <c r="AQ20" s="48">
        <f>SUM(AP$6:AP22)</f>
        <v>15</v>
      </c>
      <c r="AR20" s="2"/>
    </row>
    <row r="21" spans="2:44" s="3" customFormat="1" ht="82.5" customHeight="1" x14ac:dyDescent="0.15">
      <c r="B21" s="25" t="s">
        <v>3</v>
      </c>
      <c r="C21" s="16" t="str">
        <f>IFERROR(VLOOKUP(C19,祝日一覧!A:C,3,FALSE),"")</f>
        <v/>
      </c>
      <c r="D21" s="16" t="str">
        <f>IFERROR(VLOOKUP(D19,祝日一覧!A:C,3,FALSE),"")</f>
        <v/>
      </c>
      <c r="E21" s="16" t="str">
        <f>IFERROR(VLOOKUP(E19,祝日一覧!A:C,3,FALSE),"")</f>
        <v/>
      </c>
      <c r="F21" s="36" t="str">
        <f>IFERROR(VLOOKUP(F19,祝日一覧!A:C,3,FALSE),"")</f>
        <v/>
      </c>
      <c r="G21" s="16" t="str">
        <f>IFERROR(VLOOKUP(G19,祝日一覧!A:C,3,FALSE),"")</f>
        <v/>
      </c>
      <c r="H21" s="16" t="str">
        <f>IFERROR(VLOOKUP(H19,祝日一覧!A:C,3,FALSE),"")</f>
        <v/>
      </c>
      <c r="I21" s="16" t="str">
        <f>IFERROR(VLOOKUP(I19,祝日一覧!A:C,3,FALSE),"")</f>
        <v/>
      </c>
      <c r="J21" s="16" t="str">
        <f>IFERROR(VLOOKUP(J19,祝日一覧!A:C,3,FALSE),"")</f>
        <v/>
      </c>
      <c r="K21" s="16" t="str">
        <f>IFERROR(VLOOKUP(K19,祝日一覧!A:C,3,FALSE),"")</f>
        <v/>
      </c>
      <c r="L21" s="16" t="str">
        <f>IFERROR(VLOOKUP(L19,祝日一覧!A:C,3,FALSE),"")</f>
        <v/>
      </c>
      <c r="M21" s="16" t="str">
        <f>IFERROR(VLOOKUP(M19,祝日一覧!A:C,3,FALSE),"")</f>
        <v/>
      </c>
      <c r="N21" s="16" t="str">
        <f>IFERROR(VLOOKUP(N19,祝日一覧!A:C,3,FALSE),"")</f>
        <v/>
      </c>
      <c r="O21" s="16" t="str">
        <f>IFERROR(VLOOKUP(O19,祝日一覧!A:C,3,FALSE),"")</f>
        <v/>
      </c>
      <c r="P21" s="16" t="str">
        <f>IFERROR(VLOOKUP(P19,祝日一覧!A:C,3,FALSE),"")</f>
        <v/>
      </c>
      <c r="Q21" s="16" t="str">
        <f>IFERROR(VLOOKUP(Q19,祝日一覧!A:C,3,FALSE),"")</f>
        <v/>
      </c>
      <c r="R21" s="15" t="str">
        <f>IFERROR(VLOOKUP(R19,祝日一覧!A:C,3,FALSE),"")</f>
        <v/>
      </c>
      <c r="S21" s="16" t="str">
        <f>IFERROR(VLOOKUP(S19,祝日一覧!A:C,3,FALSE),"")</f>
        <v/>
      </c>
      <c r="T21" s="16" t="str">
        <f>IFERROR(VLOOKUP(T19,祝日一覧!A:C,3,FALSE),"")</f>
        <v/>
      </c>
      <c r="U21" s="16" t="str">
        <f>IFERROR(VLOOKUP(U19,祝日一覧!A:C,3,FALSE),"")</f>
        <v/>
      </c>
      <c r="V21" s="16" t="str">
        <f>IFERROR(VLOOKUP(V19,祝日一覧!A:C,3,FALSE),"")</f>
        <v>春分の日</v>
      </c>
      <c r="W21" s="16" t="str">
        <f>IFERROR(VLOOKUP(W19,祝日一覧!A:C,3,FALSE),"")</f>
        <v/>
      </c>
      <c r="X21" s="16" t="str">
        <f>IFERROR(VLOOKUP(X19,祝日一覧!A:C,3,FALSE),"")</f>
        <v/>
      </c>
      <c r="Y21" s="16" t="str">
        <f>IFERROR(VLOOKUP(Y19,祝日一覧!A:C,3,FALSE),"")</f>
        <v/>
      </c>
      <c r="Z21" s="16" t="str">
        <f>IFERROR(VLOOKUP(Z19,祝日一覧!A:C,3,FALSE),"")</f>
        <v/>
      </c>
      <c r="AA21" s="16" t="str">
        <f>IFERROR(VLOOKUP(AA19,祝日一覧!A:C,3,FALSE),"")</f>
        <v/>
      </c>
      <c r="AB21" s="16" t="str">
        <f>IFERROR(VLOOKUP(AB19,祝日一覧!A:C,3,FALSE),"")</f>
        <v/>
      </c>
      <c r="AC21" s="16" t="str">
        <f>IFERROR(VLOOKUP(AC19,祝日一覧!A:C,3,FALSE),"")</f>
        <v/>
      </c>
      <c r="AD21" s="16" t="str">
        <f>IFERROR(VLOOKUP(AD19,祝日一覧!A:C,3,FALSE),"")</f>
        <v/>
      </c>
      <c r="AE21" s="16" t="str">
        <f>IFERROR(VLOOKUP(AE19,祝日一覧!A:C,3,FALSE),"")</f>
        <v/>
      </c>
      <c r="AF21" s="16" t="str">
        <f>IFERROR(VLOOKUP(AF19,祝日一覧!A:C,3,FALSE),"")</f>
        <v/>
      </c>
      <c r="AG21" s="16" t="str">
        <f>IFERROR(VLOOKUP(AG19,祝日一覧!A:C,3,FALSE),"")</f>
        <v/>
      </c>
      <c r="AH21" s="82"/>
      <c r="AI21" s="71"/>
      <c r="AJ21" s="73"/>
      <c r="AK21" s="75"/>
      <c r="AL21" s="77"/>
      <c r="AM21" s="78"/>
      <c r="AN21" s="79"/>
      <c r="AO21" s="79"/>
      <c r="AP21" s="79"/>
      <c r="AQ21" s="79"/>
    </row>
    <row r="22" spans="2:44" s="4" customFormat="1" ht="29.1" customHeight="1" thickBot="1" x14ac:dyDescent="0.2">
      <c r="B22" s="27" t="s">
        <v>62</v>
      </c>
      <c r="C22" s="28" t="s">
        <v>55</v>
      </c>
      <c r="D22" s="28"/>
      <c r="E22" s="28"/>
      <c r="F22" s="28"/>
      <c r="G22" s="28"/>
      <c r="H22" s="28"/>
      <c r="I22" s="28" t="s">
        <v>55</v>
      </c>
      <c r="J22" s="28" t="s">
        <v>55</v>
      </c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 t="s">
        <v>55</v>
      </c>
      <c r="X22" s="28" t="s">
        <v>68</v>
      </c>
      <c r="Y22" s="28"/>
      <c r="Z22" s="28"/>
      <c r="AA22" s="28"/>
      <c r="AB22" s="28"/>
      <c r="AC22" s="28" t="s">
        <v>55</v>
      </c>
      <c r="AD22" s="28" t="s">
        <v>55</v>
      </c>
      <c r="AE22" s="28"/>
      <c r="AF22" s="28"/>
      <c r="AG22" s="28"/>
      <c r="AH22" s="83"/>
      <c r="AI22" s="5">
        <f>AP20</f>
        <v>7</v>
      </c>
      <c r="AJ22" s="6">
        <f>AI22/AN20</f>
        <v>0.22580645161290322</v>
      </c>
      <c r="AK22" s="7">
        <f>AQ20</f>
        <v>15</v>
      </c>
      <c r="AL22" s="8">
        <f>AK22/AO20</f>
        <v>0.27777777777777779</v>
      </c>
      <c r="AM22" s="56"/>
      <c r="AN22" s="49"/>
      <c r="AO22" s="49"/>
      <c r="AP22" s="49"/>
      <c r="AQ22" s="49"/>
    </row>
    <row r="23" spans="2:44" ht="14.25" thickBot="1" x14ac:dyDescent="0.2">
      <c r="AQ23" s="12"/>
      <c r="AR23" s="2"/>
    </row>
    <row r="24" spans="2:44" ht="13.5" customHeight="1" x14ac:dyDescent="0.15">
      <c r="B24" s="19" t="s">
        <v>0</v>
      </c>
      <c r="C24" s="63">
        <f>DATE(YEAR(C18),MONTH(C18)+1,DAY(C18))</f>
        <v>43922</v>
      </c>
      <c r="D24" s="64"/>
      <c r="E24" s="64"/>
      <c r="F24" s="64"/>
      <c r="G24" s="64"/>
      <c r="H24" s="64"/>
      <c r="I24" s="64"/>
      <c r="J24" s="64"/>
      <c r="K24" s="64"/>
      <c r="L24" s="64"/>
      <c r="M24" s="64"/>
      <c r="N24" s="64"/>
      <c r="O24" s="64"/>
      <c r="P24" s="64"/>
      <c r="Q24" s="64"/>
      <c r="R24" s="64"/>
      <c r="S24" s="64"/>
      <c r="T24" s="64"/>
      <c r="U24" s="64"/>
      <c r="V24" s="64"/>
      <c r="W24" s="64"/>
      <c r="X24" s="64"/>
      <c r="Y24" s="64"/>
      <c r="Z24" s="64"/>
      <c r="AA24" s="64"/>
      <c r="AB24" s="64"/>
      <c r="AC24" s="64"/>
      <c r="AD24" s="64"/>
      <c r="AE24" s="64"/>
      <c r="AF24" s="64"/>
      <c r="AG24" s="64"/>
      <c r="AH24" s="80" t="s">
        <v>20</v>
      </c>
      <c r="AI24" s="66" t="s">
        <v>12</v>
      </c>
      <c r="AJ24" s="67"/>
      <c r="AK24" s="57" t="s">
        <v>11</v>
      </c>
      <c r="AL24" s="58"/>
      <c r="AM24" s="55" t="s">
        <v>18</v>
      </c>
      <c r="AN24" s="48" t="s">
        <v>21</v>
      </c>
      <c r="AO24" s="48" t="s">
        <v>22</v>
      </c>
      <c r="AP24" s="48" t="s">
        <v>19</v>
      </c>
      <c r="AQ24" s="48" t="s">
        <v>23</v>
      </c>
      <c r="AR24" s="2"/>
    </row>
    <row r="25" spans="2:44" x14ac:dyDescent="0.15">
      <c r="B25" s="20" t="s">
        <v>1</v>
      </c>
      <c r="C25" s="21">
        <f>DATE(YEAR(C24),MONTH(C24),DAY(C24))</f>
        <v>43922</v>
      </c>
      <c r="D25" s="21">
        <f>IF(MONTH(DATE(YEAR(C25),MONTH(C25),DAY(C25)+1))=MONTH($C24),DATE(YEAR(C25),MONTH(C25),DAY(C25)+1),"")</f>
        <v>43923</v>
      </c>
      <c r="E25" s="21">
        <f t="shared" ref="E25:AG25" si="10">IF(MONTH(DATE(YEAR(D25),MONTH(D25),DAY(D25)+1))=MONTH($C24),DATE(YEAR(D25),MONTH(D25),DAY(D25)+1),"")</f>
        <v>43924</v>
      </c>
      <c r="F25" s="34">
        <f t="shared" si="10"/>
        <v>43925</v>
      </c>
      <c r="G25" s="21">
        <f t="shared" si="10"/>
        <v>43926</v>
      </c>
      <c r="H25" s="21">
        <f t="shared" si="10"/>
        <v>43927</v>
      </c>
      <c r="I25" s="21">
        <f t="shared" si="10"/>
        <v>43928</v>
      </c>
      <c r="J25" s="21">
        <f t="shared" si="10"/>
        <v>43929</v>
      </c>
      <c r="K25" s="21">
        <f t="shared" si="10"/>
        <v>43930</v>
      </c>
      <c r="L25" s="21">
        <f t="shared" si="10"/>
        <v>43931</v>
      </c>
      <c r="M25" s="21">
        <f t="shared" si="10"/>
        <v>43932</v>
      </c>
      <c r="N25" s="21">
        <f t="shared" si="10"/>
        <v>43933</v>
      </c>
      <c r="O25" s="21">
        <f t="shared" si="10"/>
        <v>43934</v>
      </c>
      <c r="P25" s="21">
        <f t="shared" si="10"/>
        <v>43935</v>
      </c>
      <c r="Q25" s="21">
        <f t="shared" si="10"/>
        <v>43936</v>
      </c>
      <c r="R25" s="21">
        <f t="shared" si="10"/>
        <v>43937</v>
      </c>
      <c r="S25" s="21">
        <f t="shared" si="10"/>
        <v>43938</v>
      </c>
      <c r="T25" s="21">
        <f t="shared" si="10"/>
        <v>43939</v>
      </c>
      <c r="U25" s="21">
        <f t="shared" si="10"/>
        <v>43940</v>
      </c>
      <c r="V25" s="21">
        <f t="shared" si="10"/>
        <v>43941</v>
      </c>
      <c r="W25" s="21">
        <f t="shared" si="10"/>
        <v>43942</v>
      </c>
      <c r="X25" s="21">
        <f t="shared" si="10"/>
        <v>43943</v>
      </c>
      <c r="Y25" s="21">
        <f t="shared" si="10"/>
        <v>43944</v>
      </c>
      <c r="Z25" s="21">
        <f t="shared" si="10"/>
        <v>43945</v>
      </c>
      <c r="AA25" s="21">
        <f t="shared" si="10"/>
        <v>43946</v>
      </c>
      <c r="AB25" s="21">
        <f t="shared" si="10"/>
        <v>43947</v>
      </c>
      <c r="AC25" s="21">
        <f t="shared" si="10"/>
        <v>43948</v>
      </c>
      <c r="AD25" s="21">
        <f t="shared" si="10"/>
        <v>43949</v>
      </c>
      <c r="AE25" s="21">
        <f t="shared" si="10"/>
        <v>43950</v>
      </c>
      <c r="AF25" s="21">
        <f t="shared" si="10"/>
        <v>43951</v>
      </c>
      <c r="AG25" s="21" t="str">
        <f t="shared" si="10"/>
        <v/>
      </c>
      <c r="AH25" s="81"/>
      <c r="AI25" s="68"/>
      <c r="AJ25" s="69"/>
      <c r="AK25" s="59"/>
      <c r="AL25" s="60"/>
      <c r="AM25" s="56"/>
      <c r="AN25" s="49"/>
      <c r="AO25" s="49"/>
      <c r="AP25" s="49"/>
      <c r="AQ25" s="49"/>
      <c r="AR25" s="2"/>
    </row>
    <row r="26" spans="2:44" x14ac:dyDescent="0.15">
      <c r="B26" s="20" t="s">
        <v>2</v>
      </c>
      <c r="C26" s="22" t="str">
        <f t="shared" ref="C26:AG26" si="11">TEXT(C25,"aaa")</f>
        <v>水</v>
      </c>
      <c r="D26" s="22" t="str">
        <f t="shared" si="11"/>
        <v>木</v>
      </c>
      <c r="E26" s="22" t="str">
        <f t="shared" si="11"/>
        <v>金</v>
      </c>
      <c r="F26" s="35" t="str">
        <f t="shared" si="11"/>
        <v>土</v>
      </c>
      <c r="G26" s="22" t="str">
        <f t="shared" si="11"/>
        <v>日</v>
      </c>
      <c r="H26" s="22" t="str">
        <f t="shared" si="11"/>
        <v>月</v>
      </c>
      <c r="I26" s="22" t="str">
        <f t="shared" si="11"/>
        <v>火</v>
      </c>
      <c r="J26" s="22" t="str">
        <f t="shared" si="11"/>
        <v>水</v>
      </c>
      <c r="K26" s="22" t="str">
        <f t="shared" si="11"/>
        <v>木</v>
      </c>
      <c r="L26" s="22" t="str">
        <f t="shared" si="11"/>
        <v>金</v>
      </c>
      <c r="M26" s="22" t="str">
        <f t="shared" si="11"/>
        <v>土</v>
      </c>
      <c r="N26" s="22" t="str">
        <f t="shared" si="11"/>
        <v>日</v>
      </c>
      <c r="O26" s="22" t="str">
        <f t="shared" si="11"/>
        <v>月</v>
      </c>
      <c r="P26" s="22" t="str">
        <f t="shared" si="11"/>
        <v>火</v>
      </c>
      <c r="Q26" s="22" t="str">
        <f t="shared" si="11"/>
        <v>水</v>
      </c>
      <c r="R26" s="22" t="str">
        <f t="shared" si="11"/>
        <v>木</v>
      </c>
      <c r="S26" s="22" t="str">
        <f t="shared" si="11"/>
        <v>金</v>
      </c>
      <c r="T26" s="22" t="str">
        <f t="shared" si="11"/>
        <v>土</v>
      </c>
      <c r="U26" s="22" t="str">
        <f t="shared" si="11"/>
        <v>日</v>
      </c>
      <c r="V26" s="22" t="str">
        <f t="shared" si="11"/>
        <v>月</v>
      </c>
      <c r="W26" s="22" t="str">
        <f t="shared" si="11"/>
        <v>火</v>
      </c>
      <c r="X26" s="22" t="str">
        <f t="shared" si="11"/>
        <v>水</v>
      </c>
      <c r="Y26" s="22" t="str">
        <f t="shared" si="11"/>
        <v>木</v>
      </c>
      <c r="Z26" s="22" t="str">
        <f t="shared" si="11"/>
        <v>金</v>
      </c>
      <c r="AA26" s="22" t="str">
        <f t="shared" si="11"/>
        <v>土</v>
      </c>
      <c r="AB26" s="22" t="str">
        <f t="shared" si="11"/>
        <v>日</v>
      </c>
      <c r="AC26" s="22" t="str">
        <f t="shared" si="11"/>
        <v>月</v>
      </c>
      <c r="AD26" s="22" t="str">
        <f t="shared" si="11"/>
        <v>火</v>
      </c>
      <c r="AE26" s="22" t="str">
        <f t="shared" si="11"/>
        <v>水</v>
      </c>
      <c r="AF26" s="22" t="str">
        <f t="shared" si="11"/>
        <v>木</v>
      </c>
      <c r="AG26" s="22" t="str">
        <f t="shared" si="11"/>
        <v/>
      </c>
      <c r="AH26" s="82">
        <v>0</v>
      </c>
      <c r="AI26" s="70" t="s">
        <v>57</v>
      </c>
      <c r="AJ26" s="72" t="s">
        <v>13</v>
      </c>
      <c r="AK26" s="74" t="s">
        <v>57</v>
      </c>
      <c r="AL26" s="76" t="s">
        <v>14</v>
      </c>
      <c r="AM26" s="55">
        <f t="shared" ref="AM26" si="12">COUNT(C25:AG25)</f>
        <v>30</v>
      </c>
      <c r="AN26" s="48">
        <f t="shared" ref="AN26" si="13">AM26-AH26</f>
        <v>30</v>
      </c>
      <c r="AO26" s="48">
        <f>SUM(AN$6:AN28)</f>
        <v>84</v>
      </c>
      <c r="AP26" s="48">
        <f>COUNTIF(C28:AG28,"○")</f>
        <v>7</v>
      </c>
      <c r="AQ26" s="48">
        <f>SUM(AP$6:AP28)</f>
        <v>22</v>
      </c>
      <c r="AR26" s="2"/>
    </row>
    <row r="27" spans="2:44" s="3" customFormat="1" ht="82.5" customHeight="1" x14ac:dyDescent="0.15">
      <c r="B27" s="25" t="s">
        <v>3</v>
      </c>
      <c r="C27" s="16" t="str">
        <f>IFERROR(VLOOKUP(C25,祝日一覧!A:C,3,FALSE),"")</f>
        <v/>
      </c>
      <c r="D27" s="16" t="str">
        <f>IFERROR(VLOOKUP(D25,祝日一覧!A:C,3,FALSE),"")</f>
        <v/>
      </c>
      <c r="E27" s="16" t="str">
        <f>IFERROR(VLOOKUP(E25,祝日一覧!A:C,3,FALSE),"")</f>
        <v/>
      </c>
      <c r="F27" s="36" t="str">
        <f>IFERROR(VLOOKUP(F25,祝日一覧!A:C,3,FALSE),"")</f>
        <v/>
      </c>
      <c r="G27" s="16" t="str">
        <f>IFERROR(VLOOKUP(G25,祝日一覧!A:C,3,FALSE),"")</f>
        <v/>
      </c>
      <c r="H27" s="16" t="str">
        <f>IFERROR(VLOOKUP(H25,祝日一覧!A:C,3,FALSE),"")</f>
        <v/>
      </c>
      <c r="I27" s="16" t="str">
        <f>IFERROR(VLOOKUP(I25,祝日一覧!A:C,3,FALSE),"")</f>
        <v/>
      </c>
      <c r="J27" s="16" t="str">
        <f>IFERROR(VLOOKUP(J25,祝日一覧!A:C,3,FALSE),"")</f>
        <v/>
      </c>
      <c r="K27" s="16" t="str">
        <f>IFERROR(VLOOKUP(K25,祝日一覧!A:C,3,FALSE),"")</f>
        <v/>
      </c>
      <c r="L27" s="16" t="str">
        <f>IFERROR(VLOOKUP(L25,祝日一覧!A:C,3,FALSE),"")</f>
        <v/>
      </c>
      <c r="M27" s="16" t="str">
        <f>IFERROR(VLOOKUP(M25,祝日一覧!A:C,3,FALSE),"")</f>
        <v/>
      </c>
      <c r="N27" s="16" t="str">
        <f>IFERROR(VLOOKUP(N25,祝日一覧!A:C,3,FALSE),"")</f>
        <v/>
      </c>
      <c r="O27" s="16" t="str">
        <f>IFERROR(VLOOKUP(O25,祝日一覧!A:C,3,FALSE),"")</f>
        <v/>
      </c>
      <c r="P27" s="16" t="str">
        <f>IFERROR(VLOOKUP(P25,祝日一覧!A:C,3,FALSE),"")</f>
        <v/>
      </c>
      <c r="Q27" s="16" t="str">
        <f>IFERROR(VLOOKUP(Q25,祝日一覧!A:C,3,FALSE),"")</f>
        <v/>
      </c>
      <c r="R27" s="15" t="str">
        <f>IFERROR(VLOOKUP(R25,祝日一覧!A:C,3,FALSE),"")</f>
        <v/>
      </c>
      <c r="S27" s="16" t="str">
        <f>IFERROR(VLOOKUP(S25,祝日一覧!A:C,3,FALSE),"")</f>
        <v/>
      </c>
      <c r="T27" s="16" t="str">
        <f>IFERROR(VLOOKUP(T25,祝日一覧!A:C,3,FALSE),"")</f>
        <v/>
      </c>
      <c r="U27" s="16" t="str">
        <f>IFERROR(VLOOKUP(U25,祝日一覧!A:C,3,FALSE),"")</f>
        <v/>
      </c>
      <c r="V27" s="16" t="str">
        <f>IFERROR(VLOOKUP(V25,祝日一覧!A:C,3,FALSE),"")</f>
        <v/>
      </c>
      <c r="W27" s="16" t="str">
        <f>IFERROR(VLOOKUP(W25,祝日一覧!A:C,3,FALSE),"")</f>
        <v/>
      </c>
      <c r="X27" s="16" t="str">
        <f>IFERROR(VLOOKUP(X25,祝日一覧!A:C,3,FALSE),"")</f>
        <v/>
      </c>
      <c r="Y27" s="16" t="str">
        <f>IFERROR(VLOOKUP(Y25,祝日一覧!A:C,3,FALSE),"")</f>
        <v/>
      </c>
      <c r="Z27" s="16" t="str">
        <f>IFERROR(VLOOKUP(Z25,祝日一覧!A:C,3,FALSE),"")</f>
        <v/>
      </c>
      <c r="AA27" s="16" t="str">
        <f>IFERROR(VLOOKUP(AA25,祝日一覧!A:C,3,FALSE),"")</f>
        <v/>
      </c>
      <c r="AB27" s="16" t="str">
        <f>IFERROR(VLOOKUP(AB25,祝日一覧!A:C,3,FALSE),"")</f>
        <v/>
      </c>
      <c r="AC27" s="16" t="str">
        <f>IFERROR(VLOOKUP(AC25,祝日一覧!A:C,3,FALSE),"")</f>
        <v/>
      </c>
      <c r="AD27" s="16" t="str">
        <f>IFERROR(VLOOKUP(AD25,祝日一覧!A:C,3,FALSE),"")</f>
        <v/>
      </c>
      <c r="AE27" s="16" t="str">
        <f>IFERROR(VLOOKUP(AE25,祝日一覧!A:C,3,FALSE),"")</f>
        <v>昭和の日</v>
      </c>
      <c r="AF27" s="16" t="str">
        <f>IFERROR(VLOOKUP(AF25,祝日一覧!A:C,3,FALSE),"")</f>
        <v/>
      </c>
      <c r="AG27" s="16" t="str">
        <f>IFERROR(VLOOKUP(AG25,祝日一覧!A:C,3,FALSE),"")</f>
        <v/>
      </c>
      <c r="AH27" s="82"/>
      <c r="AI27" s="71"/>
      <c r="AJ27" s="73"/>
      <c r="AK27" s="75"/>
      <c r="AL27" s="77"/>
      <c r="AM27" s="78"/>
      <c r="AN27" s="79"/>
      <c r="AO27" s="79"/>
      <c r="AP27" s="79"/>
      <c r="AQ27" s="79"/>
    </row>
    <row r="28" spans="2:44" s="4" customFormat="1" ht="29.1" customHeight="1" thickBot="1" x14ac:dyDescent="0.2">
      <c r="B28" s="27" t="s">
        <v>62</v>
      </c>
      <c r="C28" s="28"/>
      <c r="D28" s="28"/>
      <c r="E28" s="28"/>
      <c r="F28" s="31" t="s">
        <v>55</v>
      </c>
      <c r="G28" s="28" t="s">
        <v>55</v>
      </c>
      <c r="H28" s="28"/>
      <c r="I28" s="28"/>
      <c r="J28" s="28"/>
      <c r="K28" s="28"/>
      <c r="L28" s="28"/>
      <c r="M28" s="28"/>
      <c r="N28" s="28" t="s">
        <v>55</v>
      </c>
      <c r="O28" s="28"/>
      <c r="P28" s="28"/>
      <c r="Q28" s="28"/>
      <c r="R28" s="28"/>
      <c r="S28" s="28"/>
      <c r="T28" s="28"/>
      <c r="U28" s="28" t="s">
        <v>55</v>
      </c>
      <c r="V28" s="28" t="s">
        <v>55</v>
      </c>
      <c r="W28" s="28"/>
      <c r="X28" s="28"/>
      <c r="Y28" s="28"/>
      <c r="Z28" s="28"/>
      <c r="AA28" s="28" t="s">
        <v>55</v>
      </c>
      <c r="AB28" s="28" t="s">
        <v>55</v>
      </c>
      <c r="AC28" s="28"/>
      <c r="AD28" s="28"/>
      <c r="AE28" s="28"/>
      <c r="AF28" s="28"/>
      <c r="AG28" s="28"/>
      <c r="AH28" s="83"/>
      <c r="AI28" s="5">
        <f>AP26</f>
        <v>7</v>
      </c>
      <c r="AJ28" s="6">
        <f>AI28/AN26</f>
        <v>0.23333333333333334</v>
      </c>
      <c r="AK28" s="7">
        <f>AQ26</f>
        <v>22</v>
      </c>
      <c r="AL28" s="8">
        <f>AK28/AO26</f>
        <v>0.26190476190476192</v>
      </c>
      <c r="AM28" s="56"/>
      <c r="AN28" s="49"/>
      <c r="AO28" s="49"/>
      <c r="AP28" s="49"/>
      <c r="AQ28" s="49"/>
    </row>
    <row r="29" spans="2:44" ht="14.25" thickBot="1" x14ac:dyDescent="0.2">
      <c r="AQ29" s="12"/>
      <c r="AR29" s="2"/>
    </row>
    <row r="30" spans="2:44" ht="13.5" customHeight="1" x14ac:dyDescent="0.15">
      <c r="B30" s="19" t="s">
        <v>0</v>
      </c>
      <c r="C30" s="63">
        <f>DATE(YEAR(C24),MONTH(C24)+1,DAY(C24))</f>
        <v>43952</v>
      </c>
      <c r="D30" s="64"/>
      <c r="E30" s="64"/>
      <c r="F30" s="64"/>
      <c r="G30" s="64"/>
      <c r="H30" s="64"/>
      <c r="I30" s="64"/>
      <c r="J30" s="64"/>
      <c r="K30" s="64"/>
      <c r="L30" s="64"/>
      <c r="M30" s="64"/>
      <c r="N30" s="64"/>
      <c r="O30" s="64"/>
      <c r="P30" s="64"/>
      <c r="Q30" s="64"/>
      <c r="R30" s="64"/>
      <c r="S30" s="64"/>
      <c r="T30" s="64"/>
      <c r="U30" s="64"/>
      <c r="V30" s="64"/>
      <c r="W30" s="64"/>
      <c r="X30" s="64"/>
      <c r="Y30" s="64"/>
      <c r="Z30" s="64"/>
      <c r="AA30" s="64"/>
      <c r="AB30" s="64"/>
      <c r="AC30" s="64"/>
      <c r="AD30" s="64"/>
      <c r="AE30" s="64"/>
      <c r="AF30" s="64"/>
      <c r="AG30" s="64"/>
      <c r="AH30" s="80" t="s">
        <v>20</v>
      </c>
      <c r="AI30" s="66" t="s">
        <v>12</v>
      </c>
      <c r="AJ30" s="67"/>
      <c r="AK30" s="57" t="s">
        <v>11</v>
      </c>
      <c r="AL30" s="58"/>
      <c r="AM30" s="55" t="s">
        <v>18</v>
      </c>
      <c r="AN30" s="48" t="s">
        <v>21</v>
      </c>
      <c r="AO30" s="48" t="s">
        <v>22</v>
      </c>
      <c r="AP30" s="48" t="s">
        <v>19</v>
      </c>
      <c r="AQ30" s="48" t="s">
        <v>23</v>
      </c>
      <c r="AR30" s="2"/>
    </row>
    <row r="31" spans="2:44" x14ac:dyDescent="0.15">
      <c r="B31" s="20" t="s">
        <v>1</v>
      </c>
      <c r="C31" s="21">
        <f>DATE(YEAR(C30),MONTH(C30),DAY(C30))</f>
        <v>43952</v>
      </c>
      <c r="D31" s="21">
        <f>IF(MONTH(DATE(YEAR(C31),MONTH(C31),DAY(C31)+1))=MONTH($C30),DATE(YEAR(C31),MONTH(C31),DAY(C31)+1),"")</f>
        <v>43953</v>
      </c>
      <c r="E31" s="21">
        <f t="shared" ref="E31:AF31" si="14">IF(MONTH(DATE(YEAR(D31),MONTH(D31),DAY(D31)+1))=MONTH($C30),DATE(YEAR(D31),MONTH(D31),DAY(D31)+1),"")</f>
        <v>43954</v>
      </c>
      <c r="F31" s="34">
        <f t="shared" si="14"/>
        <v>43955</v>
      </c>
      <c r="G31" s="21">
        <f t="shared" si="14"/>
        <v>43956</v>
      </c>
      <c r="H31" s="21">
        <f t="shared" si="14"/>
        <v>43957</v>
      </c>
      <c r="I31" s="21">
        <f t="shared" si="14"/>
        <v>43958</v>
      </c>
      <c r="J31" s="21">
        <f>IF(MONTH(DATE(YEAR(I31),MONTH(I31),DAY(I31)+1))=MONTH($C30),DATE(YEAR(I31),MONTH(I31),DAY(I31)+1),"")</f>
        <v>43959</v>
      </c>
      <c r="K31" s="21">
        <f t="shared" si="14"/>
        <v>43960</v>
      </c>
      <c r="L31" s="21">
        <f t="shared" si="14"/>
        <v>43961</v>
      </c>
      <c r="M31" s="21">
        <f t="shared" si="14"/>
        <v>43962</v>
      </c>
      <c r="N31" s="21">
        <f t="shared" si="14"/>
        <v>43963</v>
      </c>
      <c r="O31" s="21">
        <f t="shared" si="14"/>
        <v>43964</v>
      </c>
      <c r="P31" s="21">
        <f t="shared" si="14"/>
        <v>43965</v>
      </c>
      <c r="Q31" s="21">
        <f t="shared" si="14"/>
        <v>43966</v>
      </c>
      <c r="R31" s="21">
        <f t="shared" si="14"/>
        <v>43967</v>
      </c>
      <c r="S31" s="21">
        <f t="shared" si="14"/>
        <v>43968</v>
      </c>
      <c r="T31" s="21">
        <f t="shared" si="14"/>
        <v>43969</v>
      </c>
      <c r="U31" s="21">
        <f t="shared" si="14"/>
        <v>43970</v>
      </c>
      <c r="V31" s="21">
        <f t="shared" si="14"/>
        <v>43971</v>
      </c>
      <c r="W31" s="21">
        <f t="shared" si="14"/>
        <v>43972</v>
      </c>
      <c r="X31" s="21">
        <f t="shared" si="14"/>
        <v>43973</v>
      </c>
      <c r="Y31" s="21">
        <f t="shared" si="14"/>
        <v>43974</v>
      </c>
      <c r="Z31" s="21">
        <f t="shared" si="14"/>
        <v>43975</v>
      </c>
      <c r="AA31" s="21">
        <f t="shared" si="14"/>
        <v>43976</v>
      </c>
      <c r="AB31" s="21">
        <f t="shared" si="14"/>
        <v>43977</v>
      </c>
      <c r="AC31" s="21">
        <f t="shared" si="14"/>
        <v>43978</v>
      </c>
      <c r="AD31" s="21">
        <f t="shared" si="14"/>
        <v>43979</v>
      </c>
      <c r="AE31" s="21">
        <f t="shared" si="14"/>
        <v>43980</v>
      </c>
      <c r="AF31" s="21">
        <f t="shared" si="14"/>
        <v>43981</v>
      </c>
      <c r="AG31" s="21">
        <f>IF(MONTH(DATE(YEAR(AF31),MONTH(AF31),DAY(AF31)+1))=MONTH($C30),DATE(YEAR(AF31),MONTH(AF31),DAY(AF31)+1),"")</f>
        <v>43982</v>
      </c>
      <c r="AH31" s="81"/>
      <c r="AI31" s="68"/>
      <c r="AJ31" s="69"/>
      <c r="AK31" s="59"/>
      <c r="AL31" s="60"/>
      <c r="AM31" s="56"/>
      <c r="AN31" s="49"/>
      <c r="AO31" s="49"/>
      <c r="AP31" s="49"/>
      <c r="AQ31" s="49"/>
      <c r="AR31" s="2"/>
    </row>
    <row r="32" spans="2:44" x14ac:dyDescent="0.15">
      <c r="B32" s="20" t="s">
        <v>2</v>
      </c>
      <c r="C32" s="22" t="str">
        <f t="shared" ref="C32:AG32" si="15">TEXT(C31,"aaa")</f>
        <v>金</v>
      </c>
      <c r="D32" s="22" t="str">
        <f t="shared" si="15"/>
        <v>土</v>
      </c>
      <c r="E32" s="22" t="str">
        <f t="shared" si="15"/>
        <v>日</v>
      </c>
      <c r="F32" s="35" t="str">
        <f t="shared" si="15"/>
        <v>月</v>
      </c>
      <c r="G32" s="22" t="str">
        <f t="shared" si="15"/>
        <v>火</v>
      </c>
      <c r="H32" s="22" t="str">
        <f t="shared" si="15"/>
        <v>水</v>
      </c>
      <c r="I32" s="22" t="str">
        <f t="shared" si="15"/>
        <v>木</v>
      </c>
      <c r="J32" s="22" t="str">
        <f t="shared" si="15"/>
        <v>金</v>
      </c>
      <c r="K32" s="22" t="str">
        <f t="shared" si="15"/>
        <v>土</v>
      </c>
      <c r="L32" s="22" t="str">
        <f t="shared" si="15"/>
        <v>日</v>
      </c>
      <c r="M32" s="22" t="str">
        <f t="shared" si="15"/>
        <v>月</v>
      </c>
      <c r="N32" s="22" t="str">
        <f t="shared" si="15"/>
        <v>火</v>
      </c>
      <c r="O32" s="22" t="str">
        <f t="shared" si="15"/>
        <v>水</v>
      </c>
      <c r="P32" s="22" t="str">
        <f t="shared" si="15"/>
        <v>木</v>
      </c>
      <c r="Q32" s="22" t="str">
        <f t="shared" si="15"/>
        <v>金</v>
      </c>
      <c r="R32" s="22" t="str">
        <f t="shared" si="15"/>
        <v>土</v>
      </c>
      <c r="S32" s="22" t="str">
        <f t="shared" si="15"/>
        <v>日</v>
      </c>
      <c r="T32" s="22" t="str">
        <f t="shared" si="15"/>
        <v>月</v>
      </c>
      <c r="U32" s="22" t="str">
        <f t="shared" si="15"/>
        <v>火</v>
      </c>
      <c r="V32" s="22" t="str">
        <f t="shared" si="15"/>
        <v>水</v>
      </c>
      <c r="W32" s="22" t="str">
        <f t="shared" si="15"/>
        <v>木</v>
      </c>
      <c r="X32" s="22" t="str">
        <f t="shared" si="15"/>
        <v>金</v>
      </c>
      <c r="Y32" s="22" t="str">
        <f t="shared" si="15"/>
        <v>土</v>
      </c>
      <c r="Z32" s="22" t="str">
        <f t="shared" si="15"/>
        <v>日</v>
      </c>
      <c r="AA32" s="22" t="str">
        <f t="shared" si="15"/>
        <v>月</v>
      </c>
      <c r="AB32" s="22" t="str">
        <f t="shared" si="15"/>
        <v>火</v>
      </c>
      <c r="AC32" s="22" t="str">
        <f t="shared" si="15"/>
        <v>水</v>
      </c>
      <c r="AD32" s="22" t="str">
        <f t="shared" si="15"/>
        <v>木</v>
      </c>
      <c r="AE32" s="22" t="str">
        <f t="shared" si="15"/>
        <v>金</v>
      </c>
      <c r="AF32" s="22" t="str">
        <f t="shared" si="15"/>
        <v>土</v>
      </c>
      <c r="AG32" s="22" t="str">
        <f t="shared" si="15"/>
        <v>日</v>
      </c>
      <c r="AH32" s="82">
        <v>0</v>
      </c>
      <c r="AI32" s="70" t="s">
        <v>57</v>
      </c>
      <c r="AJ32" s="72" t="s">
        <v>13</v>
      </c>
      <c r="AK32" s="74" t="s">
        <v>57</v>
      </c>
      <c r="AL32" s="76" t="s">
        <v>14</v>
      </c>
      <c r="AM32" s="55">
        <f t="shared" ref="AM32" si="16">COUNT(C31:AG31)</f>
        <v>31</v>
      </c>
      <c r="AN32" s="48">
        <f t="shared" ref="AN32" si="17">AM32-AH32</f>
        <v>31</v>
      </c>
      <c r="AO32" s="48">
        <f>SUM(AN$6:AN34)</f>
        <v>115</v>
      </c>
      <c r="AP32" s="48">
        <f>COUNTIF(C34:AG34,"○")</f>
        <v>12</v>
      </c>
      <c r="AQ32" s="48">
        <f>SUM(AP$6:AP34)</f>
        <v>34</v>
      </c>
      <c r="AR32" s="2"/>
    </row>
    <row r="33" spans="2:44" s="3" customFormat="1" ht="82.5" customHeight="1" x14ac:dyDescent="0.15">
      <c r="B33" s="25" t="s">
        <v>3</v>
      </c>
      <c r="C33" s="16" t="str">
        <f>IFERROR(VLOOKUP(C31,祝日一覧!A:C,3,FALSE),"")</f>
        <v/>
      </c>
      <c r="D33" s="16" t="str">
        <f>IFERROR(VLOOKUP(D31,祝日一覧!A:C,3,FALSE),"")</f>
        <v/>
      </c>
      <c r="E33" s="16" t="str">
        <f>IFERROR(VLOOKUP(E31,祝日一覧!A:C,3,FALSE),"")</f>
        <v>憲法記念日</v>
      </c>
      <c r="F33" s="36" t="str">
        <f>IFERROR(VLOOKUP(F31,祝日一覧!A:C,3,FALSE),"")</f>
        <v>みどりの日</v>
      </c>
      <c r="G33" s="16" t="str">
        <f>IFERROR(VLOOKUP(G31,祝日一覧!A:C,3,FALSE),"")</f>
        <v>こどもの日</v>
      </c>
      <c r="H33" s="16" t="str">
        <f>IFERROR(VLOOKUP(H31,祝日一覧!A:C,3,FALSE),"")</f>
        <v>振替休日</v>
      </c>
      <c r="I33" s="16" t="str">
        <f>IFERROR(VLOOKUP(I31,祝日一覧!A:C,3,FALSE),"")</f>
        <v/>
      </c>
      <c r="J33" s="16" t="str">
        <f>IFERROR(VLOOKUP(J31,祝日一覧!A:C,3,FALSE),"")</f>
        <v/>
      </c>
      <c r="K33" s="16" t="str">
        <f>IFERROR(VLOOKUP(K31,祝日一覧!A:C,3,FALSE),"")</f>
        <v/>
      </c>
      <c r="L33" s="16" t="str">
        <f>IFERROR(VLOOKUP(L31,祝日一覧!A:C,3,FALSE),"")</f>
        <v/>
      </c>
      <c r="M33" s="16" t="str">
        <f>IFERROR(VLOOKUP(M31,祝日一覧!A:C,3,FALSE),"")</f>
        <v/>
      </c>
      <c r="N33" s="16" t="str">
        <f>IFERROR(VLOOKUP(N31,祝日一覧!A:C,3,FALSE),"")</f>
        <v/>
      </c>
      <c r="O33" s="16" t="str">
        <f>IFERROR(VLOOKUP(O31,祝日一覧!A:C,3,FALSE),"")</f>
        <v/>
      </c>
      <c r="P33" s="16" t="str">
        <f>IFERROR(VLOOKUP(P31,祝日一覧!A:C,3,FALSE),"")</f>
        <v/>
      </c>
      <c r="Q33" s="16" t="str">
        <f>IFERROR(VLOOKUP(Q31,祝日一覧!A:C,3,FALSE),"")</f>
        <v/>
      </c>
      <c r="R33" s="15" t="str">
        <f>IFERROR(VLOOKUP(R31,祝日一覧!A:C,3,FALSE),"")</f>
        <v/>
      </c>
      <c r="S33" s="16" t="str">
        <f>IFERROR(VLOOKUP(S31,祝日一覧!A:C,3,FALSE),"")</f>
        <v/>
      </c>
      <c r="T33" s="16" t="str">
        <f>IFERROR(VLOOKUP(T31,祝日一覧!A:C,3,FALSE),"")</f>
        <v/>
      </c>
      <c r="U33" s="16" t="str">
        <f>IFERROR(VLOOKUP(U31,祝日一覧!A:C,3,FALSE),"")</f>
        <v/>
      </c>
      <c r="V33" s="16" t="str">
        <f>IFERROR(VLOOKUP(V31,祝日一覧!A:C,3,FALSE),"")</f>
        <v/>
      </c>
      <c r="W33" s="16" t="str">
        <f>IFERROR(VLOOKUP(W31,祝日一覧!A:C,3,FALSE),"")</f>
        <v/>
      </c>
      <c r="X33" s="16" t="str">
        <f>IFERROR(VLOOKUP(X31,祝日一覧!A:C,3,FALSE),"")</f>
        <v/>
      </c>
      <c r="Y33" s="16" t="str">
        <f>IFERROR(VLOOKUP(Y31,祝日一覧!A:C,3,FALSE),"")</f>
        <v/>
      </c>
      <c r="Z33" s="16" t="str">
        <f>IFERROR(VLOOKUP(Z31,祝日一覧!A:C,3,FALSE),"")</f>
        <v/>
      </c>
      <c r="AA33" s="16" t="str">
        <f>IFERROR(VLOOKUP(AA31,祝日一覧!A:C,3,FALSE),"")</f>
        <v/>
      </c>
      <c r="AB33" s="16" t="str">
        <f>IFERROR(VLOOKUP(AB31,祝日一覧!A:C,3,FALSE),"")</f>
        <v/>
      </c>
      <c r="AC33" s="16" t="str">
        <f>IFERROR(VLOOKUP(AC31,祝日一覧!A:C,3,FALSE),"")</f>
        <v/>
      </c>
      <c r="AD33" s="16" t="str">
        <f>IFERROR(VLOOKUP(AD31,祝日一覧!A:C,3,FALSE),"")</f>
        <v/>
      </c>
      <c r="AE33" s="16" t="str">
        <f>IFERROR(VLOOKUP(AE31,祝日一覧!A:C,3,FALSE),"")</f>
        <v/>
      </c>
      <c r="AF33" s="16" t="str">
        <f>IFERROR(VLOOKUP(AF31,祝日一覧!A:C,3,FALSE),"")</f>
        <v/>
      </c>
      <c r="AG33" s="16" t="str">
        <f>IFERROR(VLOOKUP(AG31,祝日一覧!A:C,3,FALSE),"")</f>
        <v/>
      </c>
      <c r="AH33" s="82"/>
      <c r="AI33" s="71"/>
      <c r="AJ33" s="73"/>
      <c r="AK33" s="75"/>
      <c r="AL33" s="77"/>
      <c r="AM33" s="78"/>
      <c r="AN33" s="79"/>
      <c r="AO33" s="79"/>
      <c r="AP33" s="79"/>
      <c r="AQ33" s="79"/>
    </row>
    <row r="34" spans="2:44" s="4" customFormat="1" ht="29.1" customHeight="1" thickBot="1" x14ac:dyDescent="0.2">
      <c r="B34" s="27" t="s">
        <v>62</v>
      </c>
      <c r="C34" s="28"/>
      <c r="D34" s="28" t="s">
        <v>55</v>
      </c>
      <c r="E34" s="28" t="s">
        <v>55</v>
      </c>
      <c r="F34" s="31" t="s">
        <v>55</v>
      </c>
      <c r="G34" s="28" t="s">
        <v>55</v>
      </c>
      <c r="H34" s="28" t="s">
        <v>55</v>
      </c>
      <c r="I34" s="28"/>
      <c r="J34" s="28"/>
      <c r="K34" s="28"/>
      <c r="L34" s="28" t="s">
        <v>55</v>
      </c>
      <c r="M34" s="28"/>
      <c r="N34" s="28"/>
      <c r="O34" s="28"/>
      <c r="P34" s="28"/>
      <c r="Q34" s="28"/>
      <c r="R34" s="28" t="s">
        <v>55</v>
      </c>
      <c r="S34" s="28" t="s">
        <v>55</v>
      </c>
      <c r="T34" s="28"/>
      <c r="U34" s="28"/>
      <c r="V34" s="28"/>
      <c r="W34" s="28"/>
      <c r="X34" s="28" t="s">
        <v>55</v>
      </c>
      <c r="Y34" s="28"/>
      <c r="Z34" s="28" t="s">
        <v>55</v>
      </c>
      <c r="AA34" s="28"/>
      <c r="AB34" s="28"/>
      <c r="AC34" s="28"/>
      <c r="AD34" s="28"/>
      <c r="AE34" s="28"/>
      <c r="AF34" s="28" t="s">
        <v>55</v>
      </c>
      <c r="AG34" s="28" t="s">
        <v>55</v>
      </c>
      <c r="AH34" s="83"/>
      <c r="AI34" s="5">
        <f>AP32</f>
        <v>12</v>
      </c>
      <c r="AJ34" s="6">
        <f>AI34/AN32</f>
        <v>0.38709677419354838</v>
      </c>
      <c r="AK34" s="7">
        <f>AQ32</f>
        <v>34</v>
      </c>
      <c r="AL34" s="8">
        <f>AK34/AO32</f>
        <v>0.29565217391304349</v>
      </c>
      <c r="AM34" s="56"/>
      <c r="AN34" s="49"/>
      <c r="AO34" s="49"/>
      <c r="AP34" s="49"/>
      <c r="AQ34" s="49"/>
    </row>
    <row r="35" spans="2:44" ht="14.25" thickBot="1" x14ac:dyDescent="0.2">
      <c r="AQ35" s="12"/>
      <c r="AR35" s="2"/>
    </row>
    <row r="36" spans="2:44" ht="13.5" customHeight="1" x14ac:dyDescent="0.15">
      <c r="B36" s="19" t="s">
        <v>0</v>
      </c>
      <c r="C36" s="63">
        <f>DATE(YEAR(C30),MONTH(C30)+1,DAY(C30))</f>
        <v>43983</v>
      </c>
      <c r="D36" s="64"/>
      <c r="E36" s="64"/>
      <c r="F36" s="64"/>
      <c r="G36" s="64"/>
      <c r="H36" s="64"/>
      <c r="I36" s="64"/>
      <c r="J36" s="64"/>
      <c r="K36" s="64"/>
      <c r="L36" s="64"/>
      <c r="M36" s="64"/>
      <c r="N36" s="64"/>
      <c r="O36" s="64"/>
      <c r="P36" s="64"/>
      <c r="Q36" s="64"/>
      <c r="R36" s="64"/>
      <c r="S36" s="64"/>
      <c r="T36" s="64"/>
      <c r="U36" s="64"/>
      <c r="V36" s="64"/>
      <c r="W36" s="64"/>
      <c r="X36" s="64"/>
      <c r="Y36" s="64"/>
      <c r="Z36" s="64"/>
      <c r="AA36" s="64"/>
      <c r="AB36" s="64"/>
      <c r="AC36" s="64"/>
      <c r="AD36" s="64"/>
      <c r="AE36" s="64"/>
      <c r="AF36" s="64"/>
      <c r="AG36" s="64"/>
      <c r="AH36" s="80" t="s">
        <v>20</v>
      </c>
      <c r="AI36" s="66" t="s">
        <v>12</v>
      </c>
      <c r="AJ36" s="67"/>
      <c r="AK36" s="57" t="s">
        <v>11</v>
      </c>
      <c r="AL36" s="58"/>
      <c r="AM36" s="55" t="s">
        <v>18</v>
      </c>
      <c r="AN36" s="48" t="s">
        <v>21</v>
      </c>
      <c r="AO36" s="48" t="s">
        <v>22</v>
      </c>
      <c r="AP36" s="48" t="s">
        <v>19</v>
      </c>
      <c r="AQ36" s="48" t="s">
        <v>23</v>
      </c>
      <c r="AR36" s="2"/>
    </row>
    <row r="37" spans="2:44" x14ac:dyDescent="0.15">
      <c r="B37" s="20" t="s">
        <v>1</v>
      </c>
      <c r="C37" s="21">
        <f>DATE(YEAR(C36),MONTH(C36),DAY(C36))</f>
        <v>43983</v>
      </c>
      <c r="D37" s="21">
        <f>IF(MONTH(DATE(YEAR(C37),MONTH(C37),DAY(C37)+1))=MONTH($C36),DATE(YEAR(C37),MONTH(C37),DAY(C37)+1),"")</f>
        <v>43984</v>
      </c>
      <c r="E37" s="21">
        <f t="shared" ref="E37:AG37" si="18">IF(MONTH(DATE(YEAR(D37),MONTH(D37),DAY(D37)+1))=MONTH($C36),DATE(YEAR(D37),MONTH(D37),DAY(D37)+1),"")</f>
        <v>43985</v>
      </c>
      <c r="F37" s="34">
        <f t="shared" si="18"/>
        <v>43986</v>
      </c>
      <c r="G37" s="21">
        <f t="shared" si="18"/>
        <v>43987</v>
      </c>
      <c r="H37" s="21">
        <f t="shared" si="18"/>
        <v>43988</v>
      </c>
      <c r="I37" s="21">
        <f t="shared" si="18"/>
        <v>43989</v>
      </c>
      <c r="J37" s="21">
        <f t="shared" si="18"/>
        <v>43990</v>
      </c>
      <c r="K37" s="21">
        <f t="shared" si="18"/>
        <v>43991</v>
      </c>
      <c r="L37" s="21">
        <f t="shared" si="18"/>
        <v>43992</v>
      </c>
      <c r="M37" s="21">
        <f t="shared" si="18"/>
        <v>43993</v>
      </c>
      <c r="N37" s="21">
        <f t="shared" si="18"/>
        <v>43994</v>
      </c>
      <c r="O37" s="21">
        <f t="shared" si="18"/>
        <v>43995</v>
      </c>
      <c r="P37" s="21">
        <f t="shared" si="18"/>
        <v>43996</v>
      </c>
      <c r="Q37" s="21">
        <f t="shared" si="18"/>
        <v>43997</v>
      </c>
      <c r="R37" s="21">
        <f t="shared" si="18"/>
        <v>43998</v>
      </c>
      <c r="S37" s="21">
        <f t="shared" si="18"/>
        <v>43999</v>
      </c>
      <c r="T37" s="21">
        <f t="shared" si="18"/>
        <v>44000</v>
      </c>
      <c r="U37" s="21">
        <f t="shared" si="18"/>
        <v>44001</v>
      </c>
      <c r="V37" s="21">
        <f t="shared" si="18"/>
        <v>44002</v>
      </c>
      <c r="W37" s="21">
        <f t="shared" si="18"/>
        <v>44003</v>
      </c>
      <c r="X37" s="21">
        <f t="shared" si="18"/>
        <v>44004</v>
      </c>
      <c r="Y37" s="21">
        <f t="shared" si="18"/>
        <v>44005</v>
      </c>
      <c r="Z37" s="21">
        <f t="shared" si="18"/>
        <v>44006</v>
      </c>
      <c r="AA37" s="21">
        <f t="shared" si="18"/>
        <v>44007</v>
      </c>
      <c r="AB37" s="21">
        <f t="shared" si="18"/>
        <v>44008</v>
      </c>
      <c r="AC37" s="21">
        <f t="shared" si="18"/>
        <v>44009</v>
      </c>
      <c r="AD37" s="21">
        <f t="shared" si="18"/>
        <v>44010</v>
      </c>
      <c r="AE37" s="21">
        <f t="shared" si="18"/>
        <v>44011</v>
      </c>
      <c r="AF37" s="21">
        <f t="shared" si="18"/>
        <v>44012</v>
      </c>
      <c r="AG37" s="21" t="str">
        <f t="shared" si="18"/>
        <v/>
      </c>
      <c r="AH37" s="81"/>
      <c r="AI37" s="68"/>
      <c r="AJ37" s="69"/>
      <c r="AK37" s="59"/>
      <c r="AL37" s="60"/>
      <c r="AM37" s="56"/>
      <c r="AN37" s="49"/>
      <c r="AO37" s="49"/>
      <c r="AP37" s="49"/>
      <c r="AQ37" s="49"/>
      <c r="AR37" s="2"/>
    </row>
    <row r="38" spans="2:44" x14ac:dyDescent="0.15">
      <c r="B38" s="20" t="s">
        <v>2</v>
      </c>
      <c r="C38" s="22" t="str">
        <f t="shared" ref="C38:AG38" si="19">TEXT(C37,"aaa")</f>
        <v>月</v>
      </c>
      <c r="D38" s="22" t="str">
        <f t="shared" si="19"/>
        <v>火</v>
      </c>
      <c r="E38" s="22" t="str">
        <f t="shared" si="19"/>
        <v>水</v>
      </c>
      <c r="F38" s="35" t="str">
        <f t="shared" si="19"/>
        <v>木</v>
      </c>
      <c r="G38" s="22" t="str">
        <f t="shared" si="19"/>
        <v>金</v>
      </c>
      <c r="H38" s="22" t="str">
        <f t="shared" si="19"/>
        <v>土</v>
      </c>
      <c r="I38" s="22" t="str">
        <f t="shared" si="19"/>
        <v>日</v>
      </c>
      <c r="J38" s="22" t="str">
        <f t="shared" si="19"/>
        <v>月</v>
      </c>
      <c r="K38" s="22" t="str">
        <f t="shared" si="19"/>
        <v>火</v>
      </c>
      <c r="L38" s="22" t="str">
        <f t="shared" si="19"/>
        <v>水</v>
      </c>
      <c r="M38" s="22" t="str">
        <f t="shared" si="19"/>
        <v>木</v>
      </c>
      <c r="N38" s="22" t="str">
        <f t="shared" si="19"/>
        <v>金</v>
      </c>
      <c r="O38" s="22" t="str">
        <f t="shared" si="19"/>
        <v>土</v>
      </c>
      <c r="P38" s="22" t="str">
        <f t="shared" si="19"/>
        <v>日</v>
      </c>
      <c r="Q38" s="22" t="str">
        <f t="shared" si="19"/>
        <v>月</v>
      </c>
      <c r="R38" s="22" t="str">
        <f t="shared" si="19"/>
        <v>火</v>
      </c>
      <c r="S38" s="22" t="str">
        <f t="shared" si="19"/>
        <v>水</v>
      </c>
      <c r="T38" s="22" t="str">
        <f t="shared" si="19"/>
        <v>木</v>
      </c>
      <c r="U38" s="22" t="str">
        <f t="shared" si="19"/>
        <v>金</v>
      </c>
      <c r="V38" s="22" t="str">
        <f t="shared" si="19"/>
        <v>土</v>
      </c>
      <c r="W38" s="22" t="str">
        <f t="shared" si="19"/>
        <v>日</v>
      </c>
      <c r="X38" s="22" t="str">
        <f t="shared" si="19"/>
        <v>月</v>
      </c>
      <c r="Y38" s="22" t="str">
        <f t="shared" si="19"/>
        <v>火</v>
      </c>
      <c r="Z38" s="22" t="str">
        <f t="shared" si="19"/>
        <v>水</v>
      </c>
      <c r="AA38" s="22" t="str">
        <f t="shared" si="19"/>
        <v>木</v>
      </c>
      <c r="AB38" s="22" t="str">
        <f t="shared" si="19"/>
        <v>金</v>
      </c>
      <c r="AC38" s="22" t="str">
        <f t="shared" si="19"/>
        <v>土</v>
      </c>
      <c r="AD38" s="22" t="str">
        <f t="shared" si="19"/>
        <v>日</v>
      </c>
      <c r="AE38" s="22" t="str">
        <f t="shared" si="19"/>
        <v>月</v>
      </c>
      <c r="AF38" s="22" t="str">
        <f t="shared" si="19"/>
        <v>火</v>
      </c>
      <c r="AG38" s="22" t="str">
        <f t="shared" si="19"/>
        <v/>
      </c>
      <c r="AH38" s="82">
        <v>0</v>
      </c>
      <c r="AI38" s="70" t="s">
        <v>57</v>
      </c>
      <c r="AJ38" s="72" t="s">
        <v>13</v>
      </c>
      <c r="AK38" s="74" t="s">
        <v>57</v>
      </c>
      <c r="AL38" s="76" t="s">
        <v>14</v>
      </c>
      <c r="AM38" s="55">
        <f t="shared" ref="AM38" si="20">COUNT(C37:AG37)</f>
        <v>30</v>
      </c>
      <c r="AN38" s="48">
        <f t="shared" ref="AN38" si="21">AM38-AH38</f>
        <v>30</v>
      </c>
      <c r="AO38" s="48">
        <f>SUM(AN$6:AN40)</f>
        <v>145</v>
      </c>
      <c r="AP38" s="48">
        <f>COUNTIF(C40:AG40,"○")</f>
        <v>8</v>
      </c>
      <c r="AQ38" s="48">
        <f>SUM(AP$6:AP40)</f>
        <v>42</v>
      </c>
      <c r="AR38" s="2"/>
    </row>
    <row r="39" spans="2:44" s="3" customFormat="1" ht="82.5" customHeight="1" x14ac:dyDescent="0.15">
      <c r="B39" s="25" t="s">
        <v>3</v>
      </c>
      <c r="C39" s="16" t="str">
        <f>IFERROR(VLOOKUP(C37,祝日一覧!A:C,3,FALSE),"")</f>
        <v/>
      </c>
      <c r="D39" s="16" t="str">
        <f>IFERROR(VLOOKUP(D37,祝日一覧!A:C,3,FALSE),"")</f>
        <v/>
      </c>
      <c r="E39" s="16" t="str">
        <f>IFERROR(VLOOKUP(E37,祝日一覧!A:C,3,FALSE),"")</f>
        <v/>
      </c>
      <c r="F39" s="36" t="str">
        <f>IFERROR(VLOOKUP(F37,祝日一覧!A:C,3,FALSE),"")</f>
        <v/>
      </c>
      <c r="G39" s="16" t="str">
        <f>IFERROR(VLOOKUP(G37,祝日一覧!A:C,3,FALSE),"")</f>
        <v/>
      </c>
      <c r="H39" s="16" t="str">
        <f>IFERROR(VLOOKUP(H37,祝日一覧!A:C,3,FALSE),"")</f>
        <v/>
      </c>
      <c r="I39" s="16" t="str">
        <f>IFERROR(VLOOKUP(I37,祝日一覧!A:C,3,FALSE),"")</f>
        <v/>
      </c>
      <c r="J39" s="16" t="str">
        <f>IFERROR(VLOOKUP(J37,祝日一覧!A:C,3,FALSE),"")</f>
        <v/>
      </c>
      <c r="K39" s="16" t="str">
        <f>IFERROR(VLOOKUP(K37,祝日一覧!A:C,3,FALSE),"")</f>
        <v/>
      </c>
      <c r="L39" s="16" t="str">
        <f>IFERROR(VLOOKUP(L37,祝日一覧!A:C,3,FALSE),"")</f>
        <v/>
      </c>
      <c r="M39" s="16" t="str">
        <f>IFERROR(VLOOKUP(M37,祝日一覧!A:C,3,FALSE),"")</f>
        <v/>
      </c>
      <c r="N39" s="16" t="str">
        <f>IFERROR(VLOOKUP(N37,祝日一覧!A:C,3,FALSE),"")</f>
        <v/>
      </c>
      <c r="O39" s="16" t="str">
        <f>IFERROR(VLOOKUP(O37,祝日一覧!A:C,3,FALSE),"")</f>
        <v/>
      </c>
      <c r="P39" s="16" t="str">
        <f>IFERROR(VLOOKUP(P37,祝日一覧!A:C,3,FALSE),"")</f>
        <v/>
      </c>
      <c r="Q39" s="16" t="str">
        <f>IFERROR(VLOOKUP(Q37,祝日一覧!A:C,3,FALSE),"")</f>
        <v/>
      </c>
      <c r="R39" s="15" t="str">
        <f>IFERROR(VLOOKUP(R37,祝日一覧!A:C,3,FALSE),"")</f>
        <v/>
      </c>
      <c r="S39" s="16" t="str">
        <f>IFERROR(VLOOKUP(S37,祝日一覧!A:C,3,FALSE),"")</f>
        <v/>
      </c>
      <c r="T39" s="16" t="str">
        <f>IFERROR(VLOOKUP(T37,祝日一覧!A:C,3,FALSE),"")</f>
        <v/>
      </c>
      <c r="U39" s="16" t="str">
        <f>IFERROR(VLOOKUP(U37,祝日一覧!A:C,3,FALSE),"")</f>
        <v/>
      </c>
      <c r="V39" s="16" t="str">
        <f>IFERROR(VLOOKUP(V37,祝日一覧!A:C,3,FALSE),"")</f>
        <v/>
      </c>
      <c r="W39" s="16" t="str">
        <f>IFERROR(VLOOKUP(W37,祝日一覧!A:C,3,FALSE),"")</f>
        <v/>
      </c>
      <c r="X39" s="16" t="str">
        <f>IFERROR(VLOOKUP(X37,祝日一覧!A:C,3,FALSE),"")</f>
        <v/>
      </c>
      <c r="Y39" s="16" t="str">
        <f>IFERROR(VLOOKUP(Y37,祝日一覧!A:C,3,FALSE),"")</f>
        <v/>
      </c>
      <c r="Z39" s="16" t="str">
        <f>IFERROR(VLOOKUP(Z37,祝日一覧!A:C,3,FALSE),"")</f>
        <v/>
      </c>
      <c r="AA39" s="16" t="str">
        <f>IFERROR(VLOOKUP(AA37,祝日一覧!A:C,3,FALSE),"")</f>
        <v/>
      </c>
      <c r="AB39" s="16" t="str">
        <f>IFERROR(VLOOKUP(AB37,祝日一覧!A:C,3,FALSE),"")</f>
        <v/>
      </c>
      <c r="AC39" s="16" t="str">
        <f>IFERROR(VLOOKUP(AC37,祝日一覧!A:C,3,FALSE),"")</f>
        <v/>
      </c>
      <c r="AD39" s="16" t="str">
        <f>IFERROR(VLOOKUP(AD37,祝日一覧!A:C,3,FALSE),"")</f>
        <v/>
      </c>
      <c r="AE39" s="16" t="str">
        <f>IFERROR(VLOOKUP(AE37,祝日一覧!A:C,3,FALSE),"")</f>
        <v/>
      </c>
      <c r="AF39" s="16" t="str">
        <f>IFERROR(VLOOKUP(AF37,祝日一覧!A:C,3,FALSE),"")</f>
        <v/>
      </c>
      <c r="AG39" s="16" t="str">
        <f>IFERROR(VLOOKUP(AG37,祝日一覧!A:C,3,FALSE),"")</f>
        <v/>
      </c>
      <c r="AH39" s="82"/>
      <c r="AI39" s="71"/>
      <c r="AJ39" s="73"/>
      <c r="AK39" s="75"/>
      <c r="AL39" s="77"/>
      <c r="AM39" s="78"/>
      <c r="AN39" s="79"/>
      <c r="AO39" s="79"/>
      <c r="AP39" s="79"/>
      <c r="AQ39" s="79"/>
    </row>
    <row r="40" spans="2:44" s="4" customFormat="1" ht="29.1" customHeight="1" thickBot="1" x14ac:dyDescent="0.2">
      <c r="B40" s="27" t="s">
        <v>62</v>
      </c>
      <c r="C40" s="28"/>
      <c r="D40" s="28"/>
      <c r="E40" s="28"/>
      <c r="F40" s="31"/>
      <c r="G40" s="31"/>
      <c r="H40" s="31" t="s">
        <v>55</v>
      </c>
      <c r="I40" s="31" t="s">
        <v>55</v>
      </c>
      <c r="J40" s="31"/>
      <c r="K40" s="31"/>
      <c r="L40" s="31"/>
      <c r="M40" s="31" t="s">
        <v>55</v>
      </c>
      <c r="N40" s="31"/>
      <c r="O40" s="31"/>
      <c r="P40" s="31" t="s">
        <v>55</v>
      </c>
      <c r="Q40" s="31"/>
      <c r="R40" s="31"/>
      <c r="S40" s="31"/>
      <c r="T40" s="31"/>
      <c r="U40" s="31"/>
      <c r="V40" s="31" t="s">
        <v>55</v>
      </c>
      <c r="W40" s="31" t="s">
        <v>55</v>
      </c>
      <c r="X40" s="31"/>
      <c r="Y40" s="31"/>
      <c r="Z40" s="31"/>
      <c r="AA40" s="31"/>
      <c r="AB40" s="31"/>
      <c r="AC40" s="31" t="s">
        <v>55</v>
      </c>
      <c r="AD40" s="28" t="s">
        <v>55</v>
      </c>
      <c r="AE40" s="28"/>
      <c r="AF40" s="28"/>
      <c r="AG40" s="28"/>
      <c r="AH40" s="83"/>
      <c r="AI40" s="5">
        <f>AP38</f>
        <v>8</v>
      </c>
      <c r="AJ40" s="6">
        <f>AI40/AN38</f>
        <v>0.26666666666666666</v>
      </c>
      <c r="AK40" s="7">
        <f>AQ38</f>
        <v>42</v>
      </c>
      <c r="AL40" s="8">
        <f>AK40/AO38</f>
        <v>0.28965517241379313</v>
      </c>
      <c r="AM40" s="56"/>
      <c r="AN40" s="49"/>
      <c r="AO40" s="49"/>
      <c r="AP40" s="49"/>
      <c r="AQ40" s="49"/>
    </row>
    <row r="41" spans="2:44" ht="14.25" thickBot="1" x14ac:dyDescent="0.2">
      <c r="AQ41" s="12"/>
      <c r="AR41" s="2"/>
    </row>
    <row r="42" spans="2:44" ht="13.5" customHeight="1" x14ac:dyDescent="0.15">
      <c r="B42" s="19" t="s">
        <v>0</v>
      </c>
      <c r="C42" s="63">
        <f>DATE(YEAR(C36),MONTH(C36)+1,DAY(C36))</f>
        <v>44013</v>
      </c>
      <c r="D42" s="64"/>
      <c r="E42" s="64"/>
      <c r="F42" s="64"/>
      <c r="G42" s="64"/>
      <c r="H42" s="64"/>
      <c r="I42" s="64"/>
      <c r="J42" s="64"/>
      <c r="K42" s="64"/>
      <c r="L42" s="64"/>
      <c r="M42" s="64"/>
      <c r="N42" s="64"/>
      <c r="O42" s="64"/>
      <c r="P42" s="64"/>
      <c r="Q42" s="64"/>
      <c r="R42" s="64"/>
      <c r="S42" s="64"/>
      <c r="T42" s="64"/>
      <c r="U42" s="64"/>
      <c r="V42" s="64"/>
      <c r="W42" s="64"/>
      <c r="X42" s="64"/>
      <c r="Y42" s="64"/>
      <c r="Z42" s="64"/>
      <c r="AA42" s="64"/>
      <c r="AB42" s="64"/>
      <c r="AC42" s="64"/>
      <c r="AD42" s="64"/>
      <c r="AE42" s="64"/>
      <c r="AF42" s="64"/>
      <c r="AG42" s="64"/>
      <c r="AH42" s="80" t="s">
        <v>20</v>
      </c>
      <c r="AI42" s="66" t="s">
        <v>12</v>
      </c>
      <c r="AJ42" s="67"/>
      <c r="AK42" s="57" t="s">
        <v>11</v>
      </c>
      <c r="AL42" s="58"/>
      <c r="AM42" s="55" t="s">
        <v>18</v>
      </c>
      <c r="AN42" s="48" t="s">
        <v>21</v>
      </c>
      <c r="AO42" s="48" t="s">
        <v>22</v>
      </c>
      <c r="AP42" s="48" t="s">
        <v>19</v>
      </c>
      <c r="AQ42" s="48" t="s">
        <v>23</v>
      </c>
      <c r="AR42" s="2"/>
    </row>
    <row r="43" spans="2:44" x14ac:dyDescent="0.15">
      <c r="B43" s="20" t="s">
        <v>1</v>
      </c>
      <c r="C43" s="21">
        <f>DATE(YEAR(C42),MONTH(C42),DAY(C42))</f>
        <v>44013</v>
      </c>
      <c r="D43" s="21">
        <f>IF(MONTH(DATE(YEAR(C43),MONTH(C43),DAY(C43)+1))=MONTH($C42),DATE(YEAR(C43),MONTH(C43),DAY(C43)+1),"")</f>
        <v>44014</v>
      </c>
      <c r="E43" s="21">
        <f t="shared" ref="E43:AG43" si="22">IF(MONTH(DATE(YEAR(D43),MONTH(D43),DAY(D43)+1))=MONTH($C42),DATE(YEAR(D43),MONTH(D43),DAY(D43)+1),"")</f>
        <v>44015</v>
      </c>
      <c r="F43" s="34">
        <f t="shared" si="22"/>
        <v>44016</v>
      </c>
      <c r="G43" s="21">
        <f t="shared" si="22"/>
        <v>44017</v>
      </c>
      <c r="H43" s="21">
        <f t="shared" si="22"/>
        <v>44018</v>
      </c>
      <c r="I43" s="21">
        <f t="shared" si="22"/>
        <v>44019</v>
      </c>
      <c r="J43" s="21">
        <f t="shared" si="22"/>
        <v>44020</v>
      </c>
      <c r="K43" s="21">
        <f t="shared" si="22"/>
        <v>44021</v>
      </c>
      <c r="L43" s="21">
        <f t="shared" si="22"/>
        <v>44022</v>
      </c>
      <c r="M43" s="21">
        <f t="shared" si="22"/>
        <v>44023</v>
      </c>
      <c r="N43" s="21">
        <f t="shared" si="22"/>
        <v>44024</v>
      </c>
      <c r="O43" s="21">
        <f t="shared" si="22"/>
        <v>44025</v>
      </c>
      <c r="P43" s="21">
        <f t="shared" si="22"/>
        <v>44026</v>
      </c>
      <c r="Q43" s="21">
        <f t="shared" si="22"/>
        <v>44027</v>
      </c>
      <c r="R43" s="21">
        <f t="shared" si="22"/>
        <v>44028</v>
      </c>
      <c r="S43" s="21">
        <f t="shared" si="22"/>
        <v>44029</v>
      </c>
      <c r="T43" s="21">
        <f t="shared" si="22"/>
        <v>44030</v>
      </c>
      <c r="U43" s="21">
        <f t="shared" si="22"/>
        <v>44031</v>
      </c>
      <c r="V43" s="21">
        <f t="shared" si="22"/>
        <v>44032</v>
      </c>
      <c r="W43" s="21">
        <f t="shared" si="22"/>
        <v>44033</v>
      </c>
      <c r="X43" s="21">
        <f t="shared" si="22"/>
        <v>44034</v>
      </c>
      <c r="Y43" s="21">
        <f t="shared" si="22"/>
        <v>44035</v>
      </c>
      <c r="Z43" s="21">
        <f t="shared" si="22"/>
        <v>44036</v>
      </c>
      <c r="AA43" s="21">
        <f t="shared" si="22"/>
        <v>44037</v>
      </c>
      <c r="AB43" s="21">
        <f t="shared" si="22"/>
        <v>44038</v>
      </c>
      <c r="AC43" s="21">
        <f t="shared" si="22"/>
        <v>44039</v>
      </c>
      <c r="AD43" s="21">
        <f t="shared" si="22"/>
        <v>44040</v>
      </c>
      <c r="AE43" s="21">
        <f t="shared" si="22"/>
        <v>44041</v>
      </c>
      <c r="AF43" s="21">
        <f t="shared" si="22"/>
        <v>44042</v>
      </c>
      <c r="AG43" s="21">
        <f t="shared" si="22"/>
        <v>44043</v>
      </c>
      <c r="AH43" s="81"/>
      <c r="AI43" s="68"/>
      <c r="AJ43" s="69"/>
      <c r="AK43" s="59"/>
      <c r="AL43" s="60"/>
      <c r="AM43" s="56"/>
      <c r="AN43" s="49"/>
      <c r="AO43" s="49"/>
      <c r="AP43" s="49"/>
      <c r="AQ43" s="49"/>
      <c r="AR43" s="2"/>
    </row>
    <row r="44" spans="2:44" x14ac:dyDescent="0.15">
      <c r="B44" s="20" t="s">
        <v>2</v>
      </c>
      <c r="C44" s="22" t="str">
        <f t="shared" ref="C44:AG44" si="23">TEXT(C43,"aaa")</f>
        <v>水</v>
      </c>
      <c r="D44" s="22" t="str">
        <f t="shared" si="23"/>
        <v>木</v>
      </c>
      <c r="E44" s="22" t="str">
        <f t="shared" si="23"/>
        <v>金</v>
      </c>
      <c r="F44" s="35" t="str">
        <f t="shared" si="23"/>
        <v>土</v>
      </c>
      <c r="G44" s="22" t="str">
        <f t="shared" si="23"/>
        <v>日</v>
      </c>
      <c r="H44" s="22" t="str">
        <f t="shared" si="23"/>
        <v>月</v>
      </c>
      <c r="I44" s="22" t="str">
        <f t="shared" si="23"/>
        <v>火</v>
      </c>
      <c r="J44" s="22" t="str">
        <f t="shared" si="23"/>
        <v>水</v>
      </c>
      <c r="K44" s="22" t="str">
        <f t="shared" si="23"/>
        <v>木</v>
      </c>
      <c r="L44" s="22" t="str">
        <f t="shared" si="23"/>
        <v>金</v>
      </c>
      <c r="M44" s="22" t="str">
        <f t="shared" si="23"/>
        <v>土</v>
      </c>
      <c r="N44" s="22" t="str">
        <f t="shared" si="23"/>
        <v>日</v>
      </c>
      <c r="O44" s="22" t="str">
        <f t="shared" si="23"/>
        <v>月</v>
      </c>
      <c r="P44" s="22" t="str">
        <f t="shared" si="23"/>
        <v>火</v>
      </c>
      <c r="Q44" s="22" t="str">
        <f t="shared" si="23"/>
        <v>水</v>
      </c>
      <c r="R44" s="22" t="str">
        <f t="shared" si="23"/>
        <v>木</v>
      </c>
      <c r="S44" s="22" t="str">
        <f t="shared" si="23"/>
        <v>金</v>
      </c>
      <c r="T44" s="22" t="str">
        <f t="shared" si="23"/>
        <v>土</v>
      </c>
      <c r="U44" s="22" t="str">
        <f t="shared" si="23"/>
        <v>日</v>
      </c>
      <c r="V44" s="22" t="str">
        <f t="shared" si="23"/>
        <v>月</v>
      </c>
      <c r="W44" s="22" t="str">
        <f t="shared" si="23"/>
        <v>火</v>
      </c>
      <c r="X44" s="22" t="str">
        <f t="shared" si="23"/>
        <v>水</v>
      </c>
      <c r="Y44" s="22" t="str">
        <f t="shared" si="23"/>
        <v>木</v>
      </c>
      <c r="Z44" s="22" t="str">
        <f t="shared" si="23"/>
        <v>金</v>
      </c>
      <c r="AA44" s="22" t="str">
        <f t="shared" si="23"/>
        <v>土</v>
      </c>
      <c r="AB44" s="22" t="str">
        <f t="shared" si="23"/>
        <v>日</v>
      </c>
      <c r="AC44" s="22" t="str">
        <f t="shared" si="23"/>
        <v>月</v>
      </c>
      <c r="AD44" s="22" t="str">
        <f t="shared" si="23"/>
        <v>火</v>
      </c>
      <c r="AE44" s="22" t="str">
        <f t="shared" si="23"/>
        <v>水</v>
      </c>
      <c r="AF44" s="22" t="str">
        <f t="shared" si="23"/>
        <v>木</v>
      </c>
      <c r="AG44" s="22" t="str">
        <f t="shared" si="23"/>
        <v>金</v>
      </c>
      <c r="AH44" s="82">
        <v>0</v>
      </c>
      <c r="AI44" s="70" t="s">
        <v>57</v>
      </c>
      <c r="AJ44" s="72" t="s">
        <v>13</v>
      </c>
      <c r="AK44" s="74" t="s">
        <v>57</v>
      </c>
      <c r="AL44" s="76" t="s">
        <v>14</v>
      </c>
      <c r="AM44" s="55">
        <f t="shared" ref="AM44" si="24">COUNT(C43:AG43)</f>
        <v>31</v>
      </c>
      <c r="AN44" s="48">
        <f t="shared" ref="AN44" si="25">AM44-AH44</f>
        <v>31</v>
      </c>
      <c r="AO44" s="48">
        <f>SUM(AN$6:AN46)</f>
        <v>176</v>
      </c>
      <c r="AP44" s="48">
        <f>COUNTIF(C46:AG46,"○")</f>
        <v>9</v>
      </c>
      <c r="AQ44" s="48">
        <f>SUM(AP$6:AP46)</f>
        <v>51</v>
      </c>
      <c r="AR44" s="2"/>
    </row>
    <row r="45" spans="2:44" s="3" customFormat="1" ht="82.5" customHeight="1" x14ac:dyDescent="0.15">
      <c r="B45" s="25" t="s">
        <v>3</v>
      </c>
      <c r="C45" s="16" t="str">
        <f>IFERROR(VLOOKUP(C43,祝日一覧!A:C,3,FALSE),"")</f>
        <v/>
      </c>
      <c r="D45" s="16" t="str">
        <f>IFERROR(VLOOKUP(D43,祝日一覧!A:C,3,FALSE),"")</f>
        <v/>
      </c>
      <c r="E45" s="16" t="str">
        <f>IFERROR(VLOOKUP(E43,祝日一覧!A:C,3,FALSE),"")</f>
        <v/>
      </c>
      <c r="F45" s="36" t="str">
        <f>IFERROR(VLOOKUP(F43,祝日一覧!A:C,3,FALSE),"")</f>
        <v/>
      </c>
      <c r="G45" s="16" t="str">
        <f>IFERROR(VLOOKUP(G43,祝日一覧!A:C,3,FALSE),"")</f>
        <v/>
      </c>
      <c r="H45" s="16" t="str">
        <f>IFERROR(VLOOKUP(H43,祝日一覧!A:C,3,FALSE),"")</f>
        <v/>
      </c>
      <c r="I45" s="16" t="str">
        <f>IFERROR(VLOOKUP(I43,祝日一覧!A:C,3,FALSE),"")</f>
        <v/>
      </c>
      <c r="J45" s="16" t="str">
        <f>IFERROR(VLOOKUP(J43,祝日一覧!A:C,3,FALSE),"")</f>
        <v/>
      </c>
      <c r="K45" s="16" t="str">
        <f>IFERROR(VLOOKUP(K43,祝日一覧!A:C,3,FALSE),"")</f>
        <v/>
      </c>
      <c r="L45" s="16" t="str">
        <f>IFERROR(VLOOKUP(L43,祝日一覧!A:C,3,FALSE),"")</f>
        <v/>
      </c>
      <c r="M45" s="16" t="str">
        <f>IFERROR(VLOOKUP(M43,祝日一覧!A:C,3,FALSE),"")</f>
        <v/>
      </c>
      <c r="N45" s="16" t="str">
        <f>IFERROR(VLOOKUP(N43,祝日一覧!A:C,3,FALSE),"")</f>
        <v/>
      </c>
      <c r="O45" s="16" t="str">
        <f>IFERROR(VLOOKUP(O43,祝日一覧!A:C,3,FALSE),"")</f>
        <v/>
      </c>
      <c r="P45" s="16" t="str">
        <f>IFERROR(VLOOKUP(P43,祝日一覧!A:C,3,FALSE),"")</f>
        <v/>
      </c>
      <c r="Q45" s="16" t="str">
        <f>IFERROR(VLOOKUP(Q43,祝日一覧!A:C,3,FALSE),"")</f>
        <v/>
      </c>
      <c r="R45" s="15" t="str">
        <f>IFERROR(VLOOKUP(R43,祝日一覧!A:C,3,FALSE),"")</f>
        <v/>
      </c>
      <c r="S45" s="16" t="str">
        <f>IFERROR(VLOOKUP(S43,祝日一覧!A:C,3,FALSE),"")</f>
        <v/>
      </c>
      <c r="T45" s="16" t="str">
        <f>IFERROR(VLOOKUP(T43,祝日一覧!A:C,3,FALSE),"")</f>
        <v/>
      </c>
      <c r="U45" s="16" t="str">
        <f>IFERROR(VLOOKUP(U43,祝日一覧!A:C,3,FALSE),"")</f>
        <v/>
      </c>
      <c r="V45" s="16" t="str">
        <f>IFERROR(VLOOKUP(V43,祝日一覧!A:C,3,FALSE),"")</f>
        <v/>
      </c>
      <c r="W45" s="16" t="str">
        <f>IFERROR(VLOOKUP(W43,祝日一覧!A:C,3,FALSE),"")</f>
        <v/>
      </c>
      <c r="X45" s="16" t="str">
        <f>IFERROR(VLOOKUP(X43,祝日一覧!A:C,3,FALSE),"")</f>
        <v/>
      </c>
      <c r="Y45" s="16" t="str">
        <f>IFERROR(VLOOKUP(Y43,祝日一覧!A:C,3,FALSE),"")</f>
        <v>海の日</v>
      </c>
      <c r="Z45" s="16" t="str">
        <f>IFERROR(VLOOKUP(Z43,祝日一覧!A:C,3,FALSE),"")</f>
        <v>スポーツの日</v>
      </c>
      <c r="AA45" s="16" t="str">
        <f>IFERROR(VLOOKUP(AA43,祝日一覧!A:C,3,FALSE),"")</f>
        <v/>
      </c>
      <c r="AB45" s="16" t="str">
        <f>IFERROR(VLOOKUP(AB43,祝日一覧!A:C,3,FALSE),"")</f>
        <v/>
      </c>
      <c r="AC45" s="16" t="str">
        <f>IFERROR(VLOOKUP(AC43,祝日一覧!A:C,3,FALSE),"")</f>
        <v/>
      </c>
      <c r="AD45" s="16" t="str">
        <f>IFERROR(VLOOKUP(AD43,祝日一覧!A:C,3,FALSE),"")</f>
        <v/>
      </c>
      <c r="AE45" s="16" t="str">
        <f>IFERROR(VLOOKUP(AE43,祝日一覧!A:C,3,FALSE),"")</f>
        <v/>
      </c>
      <c r="AF45" s="16" t="str">
        <f>IFERROR(VLOOKUP(AF43,祝日一覧!A:C,3,FALSE),"")</f>
        <v/>
      </c>
      <c r="AG45" s="16" t="str">
        <f>IFERROR(VLOOKUP(AG43,祝日一覧!A:C,3,FALSE),"")</f>
        <v/>
      </c>
      <c r="AH45" s="82"/>
      <c r="AI45" s="71"/>
      <c r="AJ45" s="73"/>
      <c r="AK45" s="75"/>
      <c r="AL45" s="77"/>
      <c r="AM45" s="78"/>
      <c r="AN45" s="79"/>
      <c r="AO45" s="79"/>
      <c r="AP45" s="79"/>
      <c r="AQ45" s="79"/>
    </row>
    <row r="46" spans="2:44" s="4" customFormat="1" ht="29.1" customHeight="1" thickBot="1" x14ac:dyDescent="0.2">
      <c r="B46" s="27" t="s">
        <v>63</v>
      </c>
      <c r="C46" s="28"/>
      <c r="D46" s="28"/>
      <c r="E46" s="28"/>
      <c r="F46" s="28"/>
      <c r="G46" s="28"/>
      <c r="H46" s="28"/>
      <c r="I46" s="28"/>
      <c r="J46" s="28"/>
      <c r="K46" s="28" t="s">
        <v>55</v>
      </c>
      <c r="L46" s="28" t="s">
        <v>55</v>
      </c>
      <c r="M46" s="28" t="s">
        <v>55</v>
      </c>
      <c r="N46" s="28" t="s">
        <v>55</v>
      </c>
      <c r="O46" s="28"/>
      <c r="P46" s="28"/>
      <c r="Q46" s="28"/>
      <c r="R46" s="28"/>
      <c r="S46" s="28"/>
      <c r="T46" s="28"/>
      <c r="U46" s="28" t="s">
        <v>55</v>
      </c>
      <c r="V46" s="28"/>
      <c r="W46" s="28"/>
      <c r="X46" s="28"/>
      <c r="Y46" s="28" t="s">
        <v>55</v>
      </c>
      <c r="Z46" s="28" t="s">
        <v>55</v>
      </c>
      <c r="AA46" s="28" t="s">
        <v>55</v>
      </c>
      <c r="AB46" s="28" t="s">
        <v>55</v>
      </c>
      <c r="AC46" s="28"/>
      <c r="AD46" s="28"/>
      <c r="AE46" s="28"/>
      <c r="AF46" s="28"/>
      <c r="AG46" s="28"/>
      <c r="AH46" s="83"/>
      <c r="AI46" s="5">
        <f>AP44</f>
        <v>9</v>
      </c>
      <c r="AJ46" s="6">
        <f>AI46/AN44</f>
        <v>0.29032258064516131</v>
      </c>
      <c r="AK46" s="7">
        <f>AQ44</f>
        <v>51</v>
      </c>
      <c r="AL46" s="8">
        <f>AK46/AO44</f>
        <v>0.28977272727272729</v>
      </c>
      <c r="AM46" s="56"/>
      <c r="AN46" s="49"/>
      <c r="AO46" s="49"/>
      <c r="AP46" s="49"/>
      <c r="AQ46" s="49"/>
    </row>
    <row r="47" spans="2:44" ht="14.25" thickBot="1" x14ac:dyDescent="0.2">
      <c r="AQ47" s="12"/>
      <c r="AR47" s="2"/>
    </row>
    <row r="48" spans="2:44" ht="13.5" customHeight="1" x14ac:dyDescent="0.15">
      <c r="B48" s="19" t="s">
        <v>0</v>
      </c>
      <c r="C48" s="63">
        <f>DATE(YEAR(C42),MONTH(C42)+1,DAY(C42))</f>
        <v>44044</v>
      </c>
      <c r="D48" s="64"/>
      <c r="E48" s="64"/>
      <c r="F48" s="64"/>
      <c r="G48" s="64"/>
      <c r="H48" s="64"/>
      <c r="I48" s="64"/>
      <c r="J48" s="64"/>
      <c r="K48" s="64"/>
      <c r="L48" s="64"/>
      <c r="M48" s="64"/>
      <c r="N48" s="64"/>
      <c r="O48" s="64"/>
      <c r="P48" s="64"/>
      <c r="Q48" s="64"/>
      <c r="R48" s="64"/>
      <c r="S48" s="64"/>
      <c r="T48" s="64"/>
      <c r="U48" s="64"/>
      <c r="V48" s="64"/>
      <c r="W48" s="64"/>
      <c r="X48" s="64"/>
      <c r="Y48" s="64"/>
      <c r="Z48" s="64"/>
      <c r="AA48" s="64"/>
      <c r="AB48" s="64"/>
      <c r="AC48" s="64"/>
      <c r="AD48" s="64"/>
      <c r="AE48" s="64"/>
      <c r="AF48" s="64"/>
      <c r="AG48" s="64"/>
      <c r="AH48" s="80" t="s">
        <v>20</v>
      </c>
      <c r="AI48" s="66" t="s">
        <v>12</v>
      </c>
      <c r="AJ48" s="67"/>
      <c r="AK48" s="57" t="s">
        <v>11</v>
      </c>
      <c r="AL48" s="58"/>
      <c r="AM48" s="55" t="s">
        <v>18</v>
      </c>
      <c r="AN48" s="48" t="s">
        <v>21</v>
      </c>
      <c r="AO48" s="48" t="s">
        <v>22</v>
      </c>
      <c r="AP48" s="48" t="s">
        <v>19</v>
      </c>
      <c r="AQ48" s="48" t="s">
        <v>23</v>
      </c>
      <c r="AR48" s="2"/>
    </row>
    <row r="49" spans="1:44" x14ac:dyDescent="0.15">
      <c r="B49" s="20" t="s">
        <v>1</v>
      </c>
      <c r="C49" s="21">
        <f>DATE(YEAR(C48),MONTH(C48),DAY(C48))</f>
        <v>44044</v>
      </c>
      <c r="D49" s="21">
        <f>IF(MONTH(DATE(YEAR(C49),MONTH(C49),DAY(C49)+1))=MONTH($C48),DATE(YEAR(C49),MONTH(C49),DAY(C49)+1),"")</f>
        <v>44045</v>
      </c>
      <c r="E49" s="21">
        <f t="shared" ref="E49:AG49" si="26">IF(MONTH(DATE(YEAR(D49),MONTH(D49),DAY(D49)+1))=MONTH($C48),DATE(YEAR(D49),MONTH(D49),DAY(D49)+1),"")</f>
        <v>44046</v>
      </c>
      <c r="F49" s="34">
        <f t="shared" si="26"/>
        <v>44047</v>
      </c>
      <c r="G49" s="21">
        <f t="shared" si="26"/>
        <v>44048</v>
      </c>
      <c r="H49" s="21">
        <f t="shared" si="26"/>
        <v>44049</v>
      </c>
      <c r="I49" s="21">
        <f t="shared" si="26"/>
        <v>44050</v>
      </c>
      <c r="J49" s="21">
        <f t="shared" si="26"/>
        <v>44051</v>
      </c>
      <c r="K49" s="21">
        <f t="shared" si="26"/>
        <v>44052</v>
      </c>
      <c r="L49" s="21">
        <f t="shared" si="26"/>
        <v>44053</v>
      </c>
      <c r="M49" s="21">
        <f t="shared" si="26"/>
        <v>44054</v>
      </c>
      <c r="N49" s="21">
        <f t="shared" si="26"/>
        <v>44055</v>
      </c>
      <c r="O49" s="21">
        <f t="shared" si="26"/>
        <v>44056</v>
      </c>
      <c r="P49" s="21">
        <f t="shared" si="26"/>
        <v>44057</v>
      </c>
      <c r="Q49" s="21">
        <f t="shared" si="26"/>
        <v>44058</v>
      </c>
      <c r="R49" s="21">
        <f t="shared" si="26"/>
        <v>44059</v>
      </c>
      <c r="S49" s="21">
        <f t="shared" si="26"/>
        <v>44060</v>
      </c>
      <c r="T49" s="21">
        <f t="shared" si="26"/>
        <v>44061</v>
      </c>
      <c r="U49" s="21">
        <f t="shared" si="26"/>
        <v>44062</v>
      </c>
      <c r="V49" s="21">
        <f t="shared" si="26"/>
        <v>44063</v>
      </c>
      <c r="W49" s="21">
        <f t="shared" si="26"/>
        <v>44064</v>
      </c>
      <c r="X49" s="21">
        <f t="shared" si="26"/>
        <v>44065</v>
      </c>
      <c r="Y49" s="21">
        <f t="shared" si="26"/>
        <v>44066</v>
      </c>
      <c r="Z49" s="21">
        <f t="shared" si="26"/>
        <v>44067</v>
      </c>
      <c r="AA49" s="21">
        <f t="shared" si="26"/>
        <v>44068</v>
      </c>
      <c r="AB49" s="21">
        <f t="shared" si="26"/>
        <v>44069</v>
      </c>
      <c r="AC49" s="21">
        <f t="shared" si="26"/>
        <v>44070</v>
      </c>
      <c r="AD49" s="21">
        <f t="shared" si="26"/>
        <v>44071</v>
      </c>
      <c r="AE49" s="21">
        <f t="shared" si="26"/>
        <v>44072</v>
      </c>
      <c r="AF49" s="21">
        <f t="shared" si="26"/>
        <v>44073</v>
      </c>
      <c r="AG49" s="21">
        <f t="shared" si="26"/>
        <v>44074</v>
      </c>
      <c r="AH49" s="81"/>
      <c r="AI49" s="68"/>
      <c r="AJ49" s="69"/>
      <c r="AK49" s="59"/>
      <c r="AL49" s="60"/>
      <c r="AM49" s="56"/>
      <c r="AN49" s="49"/>
      <c r="AO49" s="49"/>
      <c r="AP49" s="49"/>
      <c r="AQ49" s="49"/>
      <c r="AR49" s="2"/>
    </row>
    <row r="50" spans="1:44" x14ac:dyDescent="0.15">
      <c r="B50" s="20" t="s">
        <v>2</v>
      </c>
      <c r="C50" s="22" t="str">
        <f t="shared" ref="C50:AG50" si="27">TEXT(C49,"aaa")</f>
        <v>土</v>
      </c>
      <c r="D50" s="22" t="str">
        <f t="shared" si="27"/>
        <v>日</v>
      </c>
      <c r="E50" s="22" t="str">
        <f t="shared" si="27"/>
        <v>月</v>
      </c>
      <c r="F50" s="35" t="str">
        <f t="shared" si="27"/>
        <v>火</v>
      </c>
      <c r="G50" s="22" t="str">
        <f t="shared" si="27"/>
        <v>水</v>
      </c>
      <c r="H50" s="22" t="str">
        <f t="shared" si="27"/>
        <v>木</v>
      </c>
      <c r="I50" s="22" t="str">
        <f t="shared" si="27"/>
        <v>金</v>
      </c>
      <c r="J50" s="22" t="str">
        <f t="shared" si="27"/>
        <v>土</v>
      </c>
      <c r="K50" s="22" t="str">
        <f t="shared" si="27"/>
        <v>日</v>
      </c>
      <c r="L50" s="22" t="str">
        <f t="shared" si="27"/>
        <v>月</v>
      </c>
      <c r="M50" s="22" t="str">
        <f t="shared" si="27"/>
        <v>火</v>
      </c>
      <c r="N50" s="22" t="str">
        <f t="shared" si="27"/>
        <v>水</v>
      </c>
      <c r="O50" s="22" t="str">
        <f t="shared" si="27"/>
        <v>木</v>
      </c>
      <c r="P50" s="22" t="str">
        <f t="shared" si="27"/>
        <v>金</v>
      </c>
      <c r="Q50" s="22" t="str">
        <f t="shared" si="27"/>
        <v>土</v>
      </c>
      <c r="R50" s="22" t="str">
        <f t="shared" si="27"/>
        <v>日</v>
      </c>
      <c r="S50" s="22" t="str">
        <f t="shared" si="27"/>
        <v>月</v>
      </c>
      <c r="T50" s="22" t="str">
        <f t="shared" si="27"/>
        <v>火</v>
      </c>
      <c r="U50" s="22" t="str">
        <f t="shared" si="27"/>
        <v>水</v>
      </c>
      <c r="V50" s="22" t="str">
        <f t="shared" si="27"/>
        <v>木</v>
      </c>
      <c r="W50" s="22" t="str">
        <f t="shared" si="27"/>
        <v>金</v>
      </c>
      <c r="X50" s="22" t="str">
        <f t="shared" si="27"/>
        <v>土</v>
      </c>
      <c r="Y50" s="22" t="str">
        <f t="shared" si="27"/>
        <v>日</v>
      </c>
      <c r="Z50" s="22" t="str">
        <f t="shared" si="27"/>
        <v>月</v>
      </c>
      <c r="AA50" s="22" t="str">
        <f t="shared" si="27"/>
        <v>火</v>
      </c>
      <c r="AB50" s="22" t="str">
        <f t="shared" si="27"/>
        <v>水</v>
      </c>
      <c r="AC50" s="22" t="str">
        <f t="shared" si="27"/>
        <v>木</v>
      </c>
      <c r="AD50" s="22" t="str">
        <f t="shared" si="27"/>
        <v>金</v>
      </c>
      <c r="AE50" s="22" t="str">
        <f t="shared" si="27"/>
        <v>土</v>
      </c>
      <c r="AF50" s="22" t="str">
        <f t="shared" si="27"/>
        <v>日</v>
      </c>
      <c r="AG50" s="22" t="str">
        <f t="shared" si="27"/>
        <v>月</v>
      </c>
      <c r="AH50" s="82">
        <v>0</v>
      </c>
      <c r="AI50" s="70" t="s">
        <v>57</v>
      </c>
      <c r="AJ50" s="72" t="s">
        <v>13</v>
      </c>
      <c r="AK50" s="74" t="s">
        <v>57</v>
      </c>
      <c r="AL50" s="76" t="s">
        <v>14</v>
      </c>
      <c r="AM50" s="55">
        <f t="shared" ref="AM50" si="28">COUNT(C49:AG49)</f>
        <v>31</v>
      </c>
      <c r="AN50" s="48">
        <f t="shared" ref="AN50" si="29">AM50-AH50</f>
        <v>31</v>
      </c>
      <c r="AO50" s="48">
        <f>SUM(AN$6:AN52)</f>
        <v>207</v>
      </c>
      <c r="AP50" s="48">
        <f>COUNTIF(C52:AG52,"○")</f>
        <v>10</v>
      </c>
      <c r="AQ50" s="48">
        <f>SUM(AP$6:AP52)</f>
        <v>61</v>
      </c>
      <c r="AR50" s="2"/>
    </row>
    <row r="51" spans="1:44" s="3" customFormat="1" ht="82.5" customHeight="1" x14ac:dyDescent="0.15">
      <c r="B51" s="25" t="s">
        <v>3</v>
      </c>
      <c r="C51" s="16" t="str">
        <f>IFERROR(VLOOKUP(C49,祝日一覧!A:C,3,FALSE),"")</f>
        <v/>
      </c>
      <c r="D51" s="16" t="str">
        <f>IFERROR(VLOOKUP(D49,祝日一覧!A:C,3,FALSE),"")</f>
        <v/>
      </c>
      <c r="E51" s="16" t="str">
        <f>IFERROR(VLOOKUP(E49,祝日一覧!A:C,3,FALSE),"")</f>
        <v/>
      </c>
      <c r="F51" s="36" t="str">
        <f>IFERROR(VLOOKUP(F49,祝日一覧!A:C,3,FALSE),"")</f>
        <v/>
      </c>
      <c r="G51" s="16" t="str">
        <f>IFERROR(VLOOKUP(G49,祝日一覧!A:C,3,FALSE),"")</f>
        <v/>
      </c>
      <c r="H51" s="16" t="str">
        <f>IFERROR(VLOOKUP(H49,祝日一覧!A:C,3,FALSE),"")</f>
        <v/>
      </c>
      <c r="I51" s="16" t="str">
        <f>IFERROR(VLOOKUP(I49,祝日一覧!A:C,3,FALSE),"")</f>
        <v/>
      </c>
      <c r="J51" s="16" t="str">
        <f>IFERROR(VLOOKUP(J49,祝日一覧!A:C,3,FALSE),"")</f>
        <v/>
      </c>
      <c r="K51" s="16" t="str">
        <f>IFERROR(VLOOKUP(K49,祝日一覧!A:C,3,FALSE),"")</f>
        <v/>
      </c>
      <c r="L51" s="16" t="str">
        <f>IFERROR(VLOOKUP(L49,祝日一覧!A:C,3,FALSE),"")</f>
        <v>山の日</v>
      </c>
      <c r="M51" s="16" t="str">
        <f>IFERROR(VLOOKUP(M49,祝日一覧!A:C,3,FALSE),"")</f>
        <v/>
      </c>
      <c r="N51" s="16" t="str">
        <f>IFERROR(VLOOKUP(N49,祝日一覧!A:C,3,FALSE),"")</f>
        <v>夏季休暇</v>
      </c>
      <c r="O51" s="16" t="str">
        <f>IFERROR(VLOOKUP(O49,祝日一覧!A:C,3,FALSE),"")</f>
        <v>夏季休暇</v>
      </c>
      <c r="P51" s="16" t="str">
        <f>IFERROR(VLOOKUP(P49,祝日一覧!A:C,3,FALSE),"")</f>
        <v>夏季休暇</v>
      </c>
      <c r="Q51" s="16" t="str">
        <f>IFERROR(VLOOKUP(Q49,祝日一覧!A:C,3,FALSE),"")</f>
        <v/>
      </c>
      <c r="R51" s="15" t="str">
        <f>IFERROR(VLOOKUP(R49,祝日一覧!A:C,3,FALSE),"")</f>
        <v/>
      </c>
      <c r="S51" s="16" t="str">
        <f>IFERROR(VLOOKUP(S49,祝日一覧!A:C,3,FALSE),"")</f>
        <v/>
      </c>
      <c r="T51" s="16" t="str">
        <f>IFERROR(VLOOKUP(T49,祝日一覧!A:C,3,FALSE),"")</f>
        <v/>
      </c>
      <c r="U51" s="16" t="str">
        <f>IFERROR(VLOOKUP(U49,祝日一覧!A:C,3,FALSE),"")</f>
        <v/>
      </c>
      <c r="V51" s="16" t="str">
        <f>IFERROR(VLOOKUP(V49,祝日一覧!A:C,3,FALSE),"")</f>
        <v/>
      </c>
      <c r="W51" s="16" t="str">
        <f>IFERROR(VLOOKUP(W49,祝日一覧!A:C,3,FALSE),"")</f>
        <v/>
      </c>
      <c r="X51" s="16" t="str">
        <f>IFERROR(VLOOKUP(X49,祝日一覧!A:C,3,FALSE),"")</f>
        <v/>
      </c>
      <c r="Y51" s="16" t="str">
        <f>IFERROR(VLOOKUP(Y49,祝日一覧!A:C,3,FALSE),"")</f>
        <v/>
      </c>
      <c r="Z51" s="16" t="str">
        <f>IFERROR(VLOOKUP(Z49,祝日一覧!A:C,3,FALSE),"")</f>
        <v/>
      </c>
      <c r="AA51" s="16" t="str">
        <f>IFERROR(VLOOKUP(AA49,祝日一覧!A:C,3,FALSE),"")</f>
        <v/>
      </c>
      <c r="AB51" s="16" t="str">
        <f>IFERROR(VLOOKUP(AB49,祝日一覧!A:C,3,FALSE),"")</f>
        <v/>
      </c>
      <c r="AC51" s="16" t="str">
        <f>IFERROR(VLOOKUP(AC49,祝日一覧!A:C,3,FALSE),"")</f>
        <v/>
      </c>
      <c r="AD51" s="16" t="str">
        <f>IFERROR(VLOOKUP(AD49,祝日一覧!A:C,3,FALSE),"")</f>
        <v/>
      </c>
      <c r="AE51" s="16" t="str">
        <f>IFERROR(VLOOKUP(AE49,祝日一覧!A:C,3,FALSE),"")</f>
        <v/>
      </c>
      <c r="AF51" s="16" t="str">
        <f>IFERROR(VLOOKUP(AF49,祝日一覧!A:C,3,FALSE),"")</f>
        <v/>
      </c>
      <c r="AG51" s="16" t="str">
        <f>IFERROR(VLOOKUP(AG49,祝日一覧!A:C,3,FALSE),"")</f>
        <v/>
      </c>
      <c r="AH51" s="82"/>
      <c r="AI51" s="71"/>
      <c r="AJ51" s="73"/>
      <c r="AK51" s="75"/>
      <c r="AL51" s="77"/>
      <c r="AM51" s="78"/>
      <c r="AN51" s="79"/>
      <c r="AO51" s="79"/>
      <c r="AP51" s="79"/>
      <c r="AQ51" s="79"/>
    </row>
    <row r="52" spans="1:44" s="4" customFormat="1" ht="29.1" customHeight="1" thickBot="1" x14ac:dyDescent="0.2">
      <c r="B52" s="27" t="s">
        <v>62</v>
      </c>
      <c r="C52" s="28"/>
      <c r="D52" s="28" t="s">
        <v>55</v>
      </c>
      <c r="E52" s="28"/>
      <c r="F52" s="28"/>
      <c r="G52" s="28"/>
      <c r="H52" s="28"/>
      <c r="I52" s="28"/>
      <c r="J52" s="28" t="s">
        <v>55</v>
      </c>
      <c r="K52" s="28" t="s">
        <v>55</v>
      </c>
      <c r="L52" s="28" t="s">
        <v>55</v>
      </c>
      <c r="M52" s="28" t="s">
        <v>55</v>
      </c>
      <c r="N52" s="28"/>
      <c r="O52" s="28"/>
      <c r="P52" s="28"/>
      <c r="Q52" s="28" t="s">
        <v>55</v>
      </c>
      <c r="R52" s="28" t="s">
        <v>55</v>
      </c>
      <c r="S52" s="28"/>
      <c r="T52" s="28"/>
      <c r="U52" s="28"/>
      <c r="V52" s="28"/>
      <c r="W52" s="28"/>
      <c r="X52" s="28"/>
      <c r="Y52" s="28" t="s">
        <v>55</v>
      </c>
      <c r="Z52" s="28"/>
      <c r="AA52" s="28"/>
      <c r="AB52" s="28"/>
      <c r="AC52" s="28"/>
      <c r="AD52" s="28"/>
      <c r="AE52" s="28" t="s">
        <v>55</v>
      </c>
      <c r="AF52" s="28" t="s">
        <v>55</v>
      </c>
      <c r="AG52" s="28"/>
      <c r="AH52" s="83"/>
      <c r="AI52" s="5">
        <f>AP50</f>
        <v>10</v>
      </c>
      <c r="AJ52" s="6">
        <f>AI52/AN50</f>
        <v>0.32258064516129031</v>
      </c>
      <c r="AK52" s="7">
        <f>AQ50</f>
        <v>61</v>
      </c>
      <c r="AL52" s="8">
        <f>AK52/AO50</f>
        <v>0.29468599033816423</v>
      </c>
      <c r="AM52" s="56"/>
      <c r="AN52" s="49"/>
      <c r="AO52" s="49"/>
      <c r="AP52" s="49"/>
      <c r="AQ52" s="49"/>
    </row>
    <row r="53" spans="1:44" s="4" customFormat="1" ht="14.25" thickBot="1" x14ac:dyDescent="0.2">
      <c r="A53" s="2"/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2"/>
      <c r="AI53" s="2"/>
      <c r="AJ53" s="2"/>
      <c r="AK53" s="2"/>
      <c r="AL53" s="2"/>
      <c r="AM53" s="12"/>
      <c r="AN53" s="12"/>
      <c r="AO53" s="12"/>
      <c r="AP53" s="12"/>
      <c r="AQ53" s="12"/>
    </row>
    <row r="54" spans="1:44" s="4" customFormat="1" ht="13.5" customHeight="1" x14ac:dyDescent="0.15">
      <c r="A54" s="2"/>
      <c r="B54" s="19" t="s">
        <v>10</v>
      </c>
      <c r="C54" s="63">
        <f>DATE(YEAR(C48),MONTH(C48)+1,DAY(C48))</f>
        <v>44075</v>
      </c>
      <c r="D54" s="64"/>
      <c r="E54" s="64"/>
      <c r="F54" s="64"/>
      <c r="G54" s="64"/>
      <c r="H54" s="64"/>
      <c r="I54" s="64"/>
      <c r="J54" s="64"/>
      <c r="K54" s="64"/>
      <c r="L54" s="64"/>
      <c r="M54" s="64"/>
      <c r="N54" s="64"/>
      <c r="O54" s="64"/>
      <c r="P54" s="64"/>
      <c r="Q54" s="64"/>
      <c r="R54" s="64"/>
      <c r="S54" s="64"/>
      <c r="T54" s="64"/>
      <c r="U54" s="64"/>
      <c r="V54" s="64"/>
      <c r="W54" s="64"/>
      <c r="X54" s="64"/>
      <c r="Y54" s="64"/>
      <c r="Z54" s="64"/>
      <c r="AA54" s="64"/>
      <c r="AB54" s="64"/>
      <c r="AC54" s="64"/>
      <c r="AD54" s="64"/>
      <c r="AE54" s="64"/>
      <c r="AF54" s="64"/>
      <c r="AG54" s="64"/>
      <c r="AH54" s="80" t="s">
        <v>20</v>
      </c>
      <c r="AI54" s="66" t="s">
        <v>12</v>
      </c>
      <c r="AJ54" s="67"/>
      <c r="AK54" s="57" t="s">
        <v>11</v>
      </c>
      <c r="AL54" s="58"/>
      <c r="AM54" s="55" t="s">
        <v>18</v>
      </c>
      <c r="AN54" s="48" t="s">
        <v>21</v>
      </c>
      <c r="AO54" s="48" t="s">
        <v>22</v>
      </c>
      <c r="AP54" s="48" t="s">
        <v>19</v>
      </c>
      <c r="AQ54" s="48" t="s">
        <v>23</v>
      </c>
    </row>
    <row r="55" spans="1:44" s="4" customFormat="1" x14ac:dyDescent="0.15">
      <c r="A55" s="2"/>
      <c r="B55" s="20" t="s">
        <v>9</v>
      </c>
      <c r="C55" s="21">
        <f>DATE(YEAR(C54),MONTH(C54),DAY(C54))</f>
        <v>44075</v>
      </c>
      <c r="D55" s="21">
        <f>IF(MONTH(DATE(YEAR(C55),MONTH(C55),DAY(C55)+1))=MONTH($C54),DATE(YEAR(C55),MONTH(C55),DAY(C55)+1),"")</f>
        <v>44076</v>
      </c>
      <c r="E55" s="21">
        <f t="shared" ref="E55:AG55" si="30">IF(MONTH(DATE(YEAR(D55),MONTH(D55),DAY(D55)+1))=MONTH($C54),DATE(YEAR(D55),MONTH(D55),DAY(D55)+1),"")</f>
        <v>44077</v>
      </c>
      <c r="F55" s="34">
        <f t="shared" si="30"/>
        <v>44078</v>
      </c>
      <c r="G55" s="21">
        <f t="shared" si="30"/>
        <v>44079</v>
      </c>
      <c r="H55" s="21">
        <f t="shared" si="30"/>
        <v>44080</v>
      </c>
      <c r="I55" s="21">
        <f t="shared" si="30"/>
        <v>44081</v>
      </c>
      <c r="J55" s="21">
        <f t="shared" si="30"/>
        <v>44082</v>
      </c>
      <c r="K55" s="21">
        <f t="shared" si="30"/>
        <v>44083</v>
      </c>
      <c r="L55" s="21">
        <f t="shared" si="30"/>
        <v>44084</v>
      </c>
      <c r="M55" s="21">
        <f t="shared" si="30"/>
        <v>44085</v>
      </c>
      <c r="N55" s="21">
        <f t="shared" si="30"/>
        <v>44086</v>
      </c>
      <c r="O55" s="21">
        <f t="shared" si="30"/>
        <v>44087</v>
      </c>
      <c r="P55" s="21">
        <f t="shared" si="30"/>
        <v>44088</v>
      </c>
      <c r="Q55" s="21">
        <f t="shared" si="30"/>
        <v>44089</v>
      </c>
      <c r="R55" s="21">
        <f t="shared" si="30"/>
        <v>44090</v>
      </c>
      <c r="S55" s="21">
        <f t="shared" si="30"/>
        <v>44091</v>
      </c>
      <c r="T55" s="21">
        <f t="shared" si="30"/>
        <v>44092</v>
      </c>
      <c r="U55" s="21">
        <f t="shared" si="30"/>
        <v>44093</v>
      </c>
      <c r="V55" s="21">
        <f t="shared" si="30"/>
        <v>44094</v>
      </c>
      <c r="W55" s="21">
        <f t="shared" si="30"/>
        <v>44095</v>
      </c>
      <c r="X55" s="21">
        <f t="shared" si="30"/>
        <v>44096</v>
      </c>
      <c r="Y55" s="21">
        <f t="shared" si="30"/>
        <v>44097</v>
      </c>
      <c r="Z55" s="21">
        <f t="shared" si="30"/>
        <v>44098</v>
      </c>
      <c r="AA55" s="21">
        <f t="shared" si="30"/>
        <v>44099</v>
      </c>
      <c r="AB55" s="21">
        <f t="shared" si="30"/>
        <v>44100</v>
      </c>
      <c r="AC55" s="21">
        <f t="shared" si="30"/>
        <v>44101</v>
      </c>
      <c r="AD55" s="21">
        <f t="shared" si="30"/>
        <v>44102</v>
      </c>
      <c r="AE55" s="21">
        <f t="shared" si="30"/>
        <v>44103</v>
      </c>
      <c r="AF55" s="37">
        <f t="shared" si="30"/>
        <v>44104</v>
      </c>
      <c r="AG55" s="37" t="str">
        <f t="shared" si="30"/>
        <v/>
      </c>
      <c r="AH55" s="81"/>
      <c r="AI55" s="68"/>
      <c r="AJ55" s="69"/>
      <c r="AK55" s="59"/>
      <c r="AL55" s="60"/>
      <c r="AM55" s="56"/>
      <c r="AN55" s="49"/>
      <c r="AO55" s="49"/>
      <c r="AP55" s="49"/>
      <c r="AQ55" s="49"/>
    </row>
    <row r="56" spans="1:44" s="4" customFormat="1" x14ac:dyDescent="0.15">
      <c r="A56" s="2"/>
      <c r="B56" s="20" t="s">
        <v>2</v>
      </c>
      <c r="C56" s="22" t="str">
        <f t="shared" ref="C56:AG56" si="31">TEXT(C55,"aaa")</f>
        <v>火</v>
      </c>
      <c r="D56" s="22" t="str">
        <f t="shared" si="31"/>
        <v>水</v>
      </c>
      <c r="E56" s="22" t="str">
        <f t="shared" si="31"/>
        <v>木</v>
      </c>
      <c r="F56" s="35" t="str">
        <f t="shared" si="31"/>
        <v>金</v>
      </c>
      <c r="G56" s="22" t="str">
        <f t="shared" si="31"/>
        <v>土</v>
      </c>
      <c r="H56" s="22" t="str">
        <f t="shared" si="31"/>
        <v>日</v>
      </c>
      <c r="I56" s="22" t="str">
        <f t="shared" si="31"/>
        <v>月</v>
      </c>
      <c r="J56" s="22" t="str">
        <f t="shared" si="31"/>
        <v>火</v>
      </c>
      <c r="K56" s="22" t="str">
        <f t="shared" si="31"/>
        <v>水</v>
      </c>
      <c r="L56" s="22" t="str">
        <f t="shared" si="31"/>
        <v>木</v>
      </c>
      <c r="M56" s="22" t="str">
        <f t="shared" si="31"/>
        <v>金</v>
      </c>
      <c r="N56" s="22" t="str">
        <f t="shared" si="31"/>
        <v>土</v>
      </c>
      <c r="O56" s="22" t="str">
        <f t="shared" si="31"/>
        <v>日</v>
      </c>
      <c r="P56" s="22" t="str">
        <f t="shared" si="31"/>
        <v>月</v>
      </c>
      <c r="Q56" s="22" t="str">
        <f t="shared" si="31"/>
        <v>火</v>
      </c>
      <c r="R56" s="22" t="str">
        <f t="shared" si="31"/>
        <v>水</v>
      </c>
      <c r="S56" s="22" t="str">
        <f t="shared" si="31"/>
        <v>木</v>
      </c>
      <c r="T56" s="22" t="str">
        <f t="shared" si="31"/>
        <v>金</v>
      </c>
      <c r="U56" s="22" t="str">
        <f t="shared" si="31"/>
        <v>土</v>
      </c>
      <c r="V56" s="22" t="str">
        <f t="shared" si="31"/>
        <v>日</v>
      </c>
      <c r="W56" s="22" t="str">
        <f t="shared" si="31"/>
        <v>月</v>
      </c>
      <c r="X56" s="22" t="str">
        <f t="shared" si="31"/>
        <v>火</v>
      </c>
      <c r="Y56" s="22" t="str">
        <f t="shared" si="31"/>
        <v>水</v>
      </c>
      <c r="Z56" s="22" t="str">
        <f t="shared" si="31"/>
        <v>木</v>
      </c>
      <c r="AA56" s="22" t="str">
        <f t="shared" si="31"/>
        <v>金</v>
      </c>
      <c r="AB56" s="22" t="str">
        <f t="shared" si="31"/>
        <v>土</v>
      </c>
      <c r="AC56" s="22" t="str">
        <f t="shared" si="31"/>
        <v>日</v>
      </c>
      <c r="AD56" s="22" t="str">
        <f t="shared" si="31"/>
        <v>月</v>
      </c>
      <c r="AE56" s="22" t="str">
        <f t="shared" si="31"/>
        <v>火</v>
      </c>
      <c r="AF56" s="38" t="str">
        <f t="shared" si="31"/>
        <v>水</v>
      </c>
      <c r="AG56" s="38" t="str">
        <f t="shared" si="31"/>
        <v/>
      </c>
      <c r="AH56" s="82">
        <v>20</v>
      </c>
      <c r="AI56" s="70" t="s">
        <v>57</v>
      </c>
      <c r="AJ56" s="72" t="s">
        <v>13</v>
      </c>
      <c r="AK56" s="74" t="s">
        <v>57</v>
      </c>
      <c r="AL56" s="76" t="s">
        <v>14</v>
      </c>
      <c r="AM56" s="55">
        <f t="shared" ref="AM56" si="32">COUNT(C55:AG55)</f>
        <v>30</v>
      </c>
      <c r="AN56" s="48">
        <f t="shared" ref="AN56" si="33">AM56-AH56</f>
        <v>10</v>
      </c>
      <c r="AO56" s="48">
        <f>SUM(AN$6:AN58)</f>
        <v>217</v>
      </c>
      <c r="AP56" s="48">
        <f>COUNTIF(C58:AG58,"○")</f>
        <v>1</v>
      </c>
      <c r="AQ56" s="48">
        <f>SUM(AP$6:AP58)</f>
        <v>62</v>
      </c>
    </row>
    <row r="57" spans="1:44" s="4" customFormat="1" ht="82.5" customHeight="1" x14ac:dyDescent="0.15">
      <c r="A57" s="3"/>
      <c r="B57" s="25" t="s">
        <v>3</v>
      </c>
      <c r="C57" s="16" t="str">
        <f>IFERROR(VLOOKUP(C55,祝日一覧!A:C,3,FALSE),"")</f>
        <v/>
      </c>
      <c r="D57" s="16" t="str">
        <f>IFERROR(VLOOKUP(D55,祝日一覧!A:C,3,FALSE),"")</f>
        <v/>
      </c>
      <c r="E57" s="16" t="str">
        <f>IFERROR(VLOOKUP(E55,祝日一覧!A:C,3,FALSE),"")</f>
        <v/>
      </c>
      <c r="F57" s="36" t="str">
        <f>IFERROR(VLOOKUP(F55,祝日一覧!A:C,3,FALSE),"")</f>
        <v/>
      </c>
      <c r="G57" s="16" t="str">
        <f>IFERROR(VLOOKUP(G55,祝日一覧!A:C,3,FALSE),"")</f>
        <v/>
      </c>
      <c r="H57" s="16" t="str">
        <f>IFERROR(VLOOKUP(H55,祝日一覧!A:C,3,FALSE),"")</f>
        <v/>
      </c>
      <c r="I57" s="16" t="str">
        <f>IFERROR(VLOOKUP(I55,祝日一覧!A:C,3,FALSE),"")</f>
        <v/>
      </c>
      <c r="J57" s="16" t="str">
        <f>IFERROR(VLOOKUP(J55,祝日一覧!A:C,3,FALSE),"")</f>
        <v/>
      </c>
      <c r="K57" s="16" t="str">
        <f>IFERROR(VLOOKUP(K55,祝日一覧!A:C,3,FALSE),"")</f>
        <v/>
      </c>
      <c r="L57" s="16" t="str">
        <f>IFERROR(VLOOKUP(L55,祝日一覧!A:C,3,FALSE),"")</f>
        <v/>
      </c>
      <c r="M57" s="16" t="str">
        <f>IFERROR(VLOOKUP(M55,祝日一覧!A:C,3,FALSE),"")</f>
        <v/>
      </c>
      <c r="N57" s="16" t="str">
        <f>IFERROR(VLOOKUP(N55,祝日一覧!A:C,3,FALSE),"")</f>
        <v/>
      </c>
      <c r="O57" s="16" t="str">
        <f>IFERROR(VLOOKUP(O55,祝日一覧!A:C,3,FALSE),"")</f>
        <v/>
      </c>
      <c r="P57" s="16" t="str">
        <f>IFERROR(VLOOKUP(P55,祝日一覧!A:C,3,FALSE),"")</f>
        <v/>
      </c>
      <c r="Q57" s="16" t="str">
        <f>IFERROR(VLOOKUP(Q55,祝日一覧!A:C,3,FALSE),"")</f>
        <v/>
      </c>
      <c r="R57" s="15" t="str">
        <f>IFERROR(VLOOKUP(R55,祝日一覧!A:C,3,FALSE),"")</f>
        <v/>
      </c>
      <c r="S57" s="16" t="str">
        <f>IFERROR(VLOOKUP(S55,祝日一覧!A:C,3,FALSE),"")</f>
        <v/>
      </c>
      <c r="T57" s="16" t="str">
        <f>IFERROR(VLOOKUP(T55,祝日一覧!A:C,3,FALSE),"")</f>
        <v/>
      </c>
      <c r="U57" s="16" t="str">
        <f>IFERROR(VLOOKUP(U55,祝日一覧!A:C,3,FALSE),"")</f>
        <v/>
      </c>
      <c r="V57" s="16" t="str">
        <f>IFERROR(VLOOKUP(V55,祝日一覧!A:C,3,FALSE),"")</f>
        <v/>
      </c>
      <c r="W57" s="16" t="str">
        <f>IFERROR(VLOOKUP(W55,祝日一覧!A:C,3,FALSE),"")</f>
        <v>敬老の日</v>
      </c>
      <c r="X57" s="16" t="str">
        <f>IFERROR(VLOOKUP(X55,祝日一覧!A:C,3,FALSE),"")</f>
        <v>秋分の日</v>
      </c>
      <c r="Y57" s="16" t="str">
        <f>IFERROR(VLOOKUP(Y55,祝日一覧!A:C,3,FALSE),"")</f>
        <v/>
      </c>
      <c r="Z57" s="16" t="str">
        <f>IFERROR(VLOOKUP(Z55,祝日一覧!A:C,3,FALSE),"")</f>
        <v/>
      </c>
      <c r="AA57" s="16" t="str">
        <f>IFERROR(VLOOKUP(AA55,祝日一覧!A:C,3,FALSE),"")</f>
        <v/>
      </c>
      <c r="AB57" s="16" t="str">
        <f>IFERROR(VLOOKUP(AB55,祝日一覧!A:C,3,FALSE),"")</f>
        <v/>
      </c>
      <c r="AC57" s="16" t="str">
        <f>IFERROR(VLOOKUP(AC55,祝日一覧!A:C,3,FALSE),"")</f>
        <v/>
      </c>
      <c r="AD57" s="16" t="str">
        <f>IFERROR(VLOOKUP(AD55,祝日一覧!A:C,3,FALSE),"")</f>
        <v/>
      </c>
      <c r="AE57" s="16" t="str">
        <f>IFERROR(VLOOKUP(AE55,祝日一覧!A:C,3,FALSE),"")</f>
        <v/>
      </c>
      <c r="AF57" s="16" t="str">
        <f>IFERROR(VLOOKUP(AF55,祝日一覧!A:C,3,FALSE),"")</f>
        <v/>
      </c>
      <c r="AG57" s="16" t="str">
        <f>IFERROR(VLOOKUP(AG55,祝日一覧!A:C,3,FALSE),"")</f>
        <v/>
      </c>
      <c r="AH57" s="82"/>
      <c r="AI57" s="71"/>
      <c r="AJ57" s="73"/>
      <c r="AK57" s="75"/>
      <c r="AL57" s="77"/>
      <c r="AM57" s="78"/>
      <c r="AN57" s="79"/>
      <c r="AO57" s="79"/>
      <c r="AP57" s="79"/>
      <c r="AQ57" s="79"/>
    </row>
    <row r="58" spans="1:44" s="4" customFormat="1" ht="29.1" customHeight="1" thickBot="1" x14ac:dyDescent="0.2">
      <c r="B58" s="27" t="s">
        <v>62</v>
      </c>
      <c r="C58" s="28"/>
      <c r="D58" s="28"/>
      <c r="E58" s="28"/>
      <c r="F58" s="31"/>
      <c r="G58" s="28"/>
      <c r="H58" s="28" t="s">
        <v>55</v>
      </c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83"/>
      <c r="AI58" s="5">
        <f>AP56</f>
        <v>1</v>
      </c>
      <c r="AJ58" s="6">
        <f>AI58/AN56</f>
        <v>0.1</v>
      </c>
      <c r="AK58" s="7">
        <f>AQ56</f>
        <v>62</v>
      </c>
      <c r="AL58" s="8">
        <f>AK58/AO56</f>
        <v>0.2857142857142857</v>
      </c>
      <c r="AM58" s="56"/>
      <c r="AN58" s="49"/>
      <c r="AO58" s="49"/>
      <c r="AP58" s="49"/>
      <c r="AQ58" s="49"/>
    </row>
    <row r="59" spans="1:44" s="4" customFormat="1" x14ac:dyDescent="0.15">
      <c r="A59" s="2"/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2"/>
      <c r="AI59" s="2"/>
      <c r="AJ59" s="2"/>
      <c r="AK59" s="2"/>
      <c r="AL59" s="2"/>
      <c r="AM59" s="12"/>
      <c r="AN59" s="12"/>
      <c r="AO59" s="12"/>
      <c r="AP59" s="12"/>
      <c r="AQ59" s="12"/>
    </row>
    <row r="60" spans="1:44" s="4" customFormat="1" hidden="1" outlineLevel="1" x14ac:dyDescent="0.15">
      <c r="A60" s="2"/>
      <c r="B60" s="19" t="s">
        <v>8</v>
      </c>
      <c r="C60" s="63">
        <f>DATE(YEAR(C54),MONTH(C54)+1,DAY(C54))</f>
        <v>44105</v>
      </c>
      <c r="D60" s="64"/>
      <c r="E60" s="64"/>
      <c r="F60" s="64"/>
      <c r="G60" s="64"/>
      <c r="H60" s="64"/>
      <c r="I60" s="64"/>
      <c r="J60" s="64"/>
      <c r="K60" s="64"/>
      <c r="L60" s="64"/>
      <c r="M60" s="64"/>
      <c r="N60" s="64"/>
      <c r="O60" s="64"/>
      <c r="P60" s="64"/>
      <c r="Q60" s="64"/>
      <c r="R60" s="64"/>
      <c r="S60" s="64"/>
      <c r="T60" s="64"/>
      <c r="U60" s="64"/>
      <c r="V60" s="64"/>
      <c r="W60" s="64"/>
      <c r="X60" s="64"/>
      <c r="Y60" s="64"/>
      <c r="Z60" s="64"/>
      <c r="AA60" s="64"/>
      <c r="AB60" s="64"/>
      <c r="AC60" s="64"/>
      <c r="AD60" s="64"/>
      <c r="AE60" s="64"/>
      <c r="AF60" s="64"/>
      <c r="AG60" s="64"/>
      <c r="AH60" s="80" t="s">
        <v>20</v>
      </c>
      <c r="AI60" s="66" t="s">
        <v>12</v>
      </c>
      <c r="AJ60" s="67"/>
      <c r="AK60" s="57" t="s">
        <v>11</v>
      </c>
      <c r="AL60" s="58"/>
      <c r="AM60" s="55" t="s">
        <v>18</v>
      </c>
      <c r="AN60" s="48" t="s">
        <v>21</v>
      </c>
      <c r="AO60" s="48" t="s">
        <v>22</v>
      </c>
      <c r="AP60" s="48" t="s">
        <v>19</v>
      </c>
      <c r="AQ60" s="48" t="s">
        <v>23</v>
      </c>
    </row>
    <row r="61" spans="1:44" s="4" customFormat="1" hidden="1" outlineLevel="1" x14ac:dyDescent="0.15">
      <c r="A61" s="2"/>
      <c r="B61" s="20" t="s">
        <v>7</v>
      </c>
      <c r="C61" s="21">
        <f>DATE(YEAR(C60),MONTH(C60),DAY(C60))</f>
        <v>44105</v>
      </c>
      <c r="D61" s="21">
        <f>IF(MONTH(DATE(YEAR(C61),MONTH(C61),DAY(C61)+1))=MONTH($C60),DATE(YEAR(C61),MONTH(C61),DAY(C61)+1),"")</f>
        <v>44106</v>
      </c>
      <c r="E61" s="21">
        <f t="shared" ref="E61:AG61" si="34">IF(MONTH(DATE(YEAR(D61),MONTH(D61),DAY(D61)+1))=MONTH($C60),DATE(YEAR(D61),MONTH(D61),DAY(D61)+1),"")</f>
        <v>44107</v>
      </c>
      <c r="F61" s="34">
        <f t="shared" si="34"/>
        <v>44108</v>
      </c>
      <c r="G61" s="21">
        <f t="shared" si="34"/>
        <v>44109</v>
      </c>
      <c r="H61" s="21">
        <f t="shared" si="34"/>
        <v>44110</v>
      </c>
      <c r="I61" s="21">
        <f t="shared" si="34"/>
        <v>44111</v>
      </c>
      <c r="J61" s="21">
        <f t="shared" si="34"/>
        <v>44112</v>
      </c>
      <c r="K61" s="21">
        <f t="shared" si="34"/>
        <v>44113</v>
      </c>
      <c r="L61" s="21">
        <f t="shared" si="34"/>
        <v>44114</v>
      </c>
      <c r="M61" s="21">
        <f t="shared" si="34"/>
        <v>44115</v>
      </c>
      <c r="N61" s="21">
        <f t="shared" si="34"/>
        <v>44116</v>
      </c>
      <c r="O61" s="21">
        <f t="shared" si="34"/>
        <v>44117</v>
      </c>
      <c r="P61" s="21">
        <f t="shared" si="34"/>
        <v>44118</v>
      </c>
      <c r="Q61" s="21">
        <f t="shared" si="34"/>
        <v>44119</v>
      </c>
      <c r="R61" s="21">
        <f t="shared" si="34"/>
        <v>44120</v>
      </c>
      <c r="S61" s="21">
        <f t="shared" si="34"/>
        <v>44121</v>
      </c>
      <c r="T61" s="21">
        <f t="shared" si="34"/>
        <v>44122</v>
      </c>
      <c r="U61" s="21">
        <f t="shared" si="34"/>
        <v>44123</v>
      </c>
      <c r="V61" s="21">
        <f t="shared" si="34"/>
        <v>44124</v>
      </c>
      <c r="W61" s="21">
        <f t="shared" si="34"/>
        <v>44125</v>
      </c>
      <c r="X61" s="21">
        <f t="shared" si="34"/>
        <v>44126</v>
      </c>
      <c r="Y61" s="21">
        <f t="shared" si="34"/>
        <v>44127</v>
      </c>
      <c r="Z61" s="21">
        <f t="shared" si="34"/>
        <v>44128</v>
      </c>
      <c r="AA61" s="21">
        <f t="shared" si="34"/>
        <v>44129</v>
      </c>
      <c r="AB61" s="21">
        <f t="shared" si="34"/>
        <v>44130</v>
      </c>
      <c r="AC61" s="21">
        <f t="shared" si="34"/>
        <v>44131</v>
      </c>
      <c r="AD61" s="21">
        <f t="shared" si="34"/>
        <v>44132</v>
      </c>
      <c r="AE61" s="21">
        <f t="shared" si="34"/>
        <v>44133</v>
      </c>
      <c r="AF61" s="21">
        <f t="shared" si="34"/>
        <v>44134</v>
      </c>
      <c r="AG61" s="21">
        <f t="shared" si="34"/>
        <v>44135</v>
      </c>
      <c r="AH61" s="81"/>
      <c r="AI61" s="68"/>
      <c r="AJ61" s="69"/>
      <c r="AK61" s="59"/>
      <c r="AL61" s="60"/>
      <c r="AM61" s="56"/>
      <c r="AN61" s="49"/>
      <c r="AO61" s="49"/>
      <c r="AP61" s="49"/>
      <c r="AQ61" s="49"/>
    </row>
    <row r="62" spans="1:44" s="4" customFormat="1" hidden="1" outlineLevel="1" x14ac:dyDescent="0.15">
      <c r="A62" s="2"/>
      <c r="B62" s="20" t="s">
        <v>2</v>
      </c>
      <c r="C62" s="22" t="str">
        <f t="shared" ref="C62:AG62" si="35">TEXT(C61,"aaa")</f>
        <v>木</v>
      </c>
      <c r="D62" s="22" t="str">
        <f t="shared" si="35"/>
        <v>金</v>
      </c>
      <c r="E62" s="22" t="str">
        <f t="shared" si="35"/>
        <v>土</v>
      </c>
      <c r="F62" s="35" t="str">
        <f t="shared" si="35"/>
        <v>日</v>
      </c>
      <c r="G62" s="22" t="str">
        <f t="shared" si="35"/>
        <v>月</v>
      </c>
      <c r="H62" s="22" t="str">
        <f t="shared" si="35"/>
        <v>火</v>
      </c>
      <c r="I62" s="22" t="str">
        <f t="shared" si="35"/>
        <v>水</v>
      </c>
      <c r="J62" s="22" t="str">
        <f t="shared" si="35"/>
        <v>木</v>
      </c>
      <c r="K62" s="22" t="str">
        <f t="shared" si="35"/>
        <v>金</v>
      </c>
      <c r="L62" s="22" t="str">
        <f t="shared" si="35"/>
        <v>土</v>
      </c>
      <c r="M62" s="22" t="str">
        <f t="shared" si="35"/>
        <v>日</v>
      </c>
      <c r="N62" s="22" t="str">
        <f t="shared" si="35"/>
        <v>月</v>
      </c>
      <c r="O62" s="22" t="str">
        <f t="shared" si="35"/>
        <v>火</v>
      </c>
      <c r="P62" s="22" t="str">
        <f t="shared" si="35"/>
        <v>水</v>
      </c>
      <c r="Q62" s="22" t="str">
        <f t="shared" si="35"/>
        <v>木</v>
      </c>
      <c r="R62" s="22" t="str">
        <f t="shared" si="35"/>
        <v>金</v>
      </c>
      <c r="S62" s="22" t="str">
        <f t="shared" si="35"/>
        <v>土</v>
      </c>
      <c r="T62" s="22" t="str">
        <f t="shared" si="35"/>
        <v>日</v>
      </c>
      <c r="U62" s="22" t="str">
        <f t="shared" si="35"/>
        <v>月</v>
      </c>
      <c r="V62" s="22" t="str">
        <f t="shared" si="35"/>
        <v>火</v>
      </c>
      <c r="W62" s="22" t="str">
        <f t="shared" si="35"/>
        <v>水</v>
      </c>
      <c r="X62" s="22" t="str">
        <f t="shared" si="35"/>
        <v>木</v>
      </c>
      <c r="Y62" s="22" t="str">
        <f t="shared" si="35"/>
        <v>金</v>
      </c>
      <c r="Z62" s="22" t="str">
        <f t="shared" si="35"/>
        <v>土</v>
      </c>
      <c r="AA62" s="22" t="str">
        <f t="shared" si="35"/>
        <v>日</v>
      </c>
      <c r="AB62" s="22" t="str">
        <f t="shared" si="35"/>
        <v>月</v>
      </c>
      <c r="AC62" s="22" t="str">
        <f t="shared" si="35"/>
        <v>火</v>
      </c>
      <c r="AD62" s="22" t="str">
        <f t="shared" si="35"/>
        <v>水</v>
      </c>
      <c r="AE62" s="22" t="str">
        <f t="shared" si="35"/>
        <v>木</v>
      </c>
      <c r="AF62" s="22" t="str">
        <f t="shared" si="35"/>
        <v>金</v>
      </c>
      <c r="AG62" s="22" t="str">
        <f t="shared" si="35"/>
        <v>土</v>
      </c>
      <c r="AH62" s="82">
        <v>0</v>
      </c>
      <c r="AI62" s="70" t="s">
        <v>57</v>
      </c>
      <c r="AJ62" s="72" t="s">
        <v>13</v>
      </c>
      <c r="AK62" s="74" t="s">
        <v>57</v>
      </c>
      <c r="AL62" s="76" t="s">
        <v>14</v>
      </c>
      <c r="AM62" s="55">
        <f t="shared" ref="AM62" si="36">COUNT(C61:AG61)</f>
        <v>31</v>
      </c>
      <c r="AN62" s="48">
        <f t="shared" ref="AN62" si="37">AM62-AH62</f>
        <v>31</v>
      </c>
      <c r="AO62" s="48">
        <f>SUM(AN$6:AN64)</f>
        <v>248</v>
      </c>
      <c r="AP62" s="48">
        <f>COUNTIF(C64:AG64,"○")</f>
        <v>0</v>
      </c>
      <c r="AQ62" s="48">
        <f>SUM(AP$6:AP64)</f>
        <v>62</v>
      </c>
    </row>
    <row r="63" spans="1:44" s="4" customFormat="1" ht="28.5" hidden="1" outlineLevel="1" x14ac:dyDescent="0.15">
      <c r="A63" s="3"/>
      <c r="B63" s="25" t="s">
        <v>3</v>
      </c>
      <c r="C63" s="16" t="str">
        <f>IFERROR(VLOOKUP(C61,祝日一覧!A:C,3,FALSE),"")</f>
        <v/>
      </c>
      <c r="D63" s="16" t="str">
        <f>IFERROR(VLOOKUP(D61,祝日一覧!A:C,3,FALSE),"")</f>
        <v/>
      </c>
      <c r="E63" s="16" t="str">
        <f>IFERROR(VLOOKUP(E61,祝日一覧!A:C,3,FALSE),"")</f>
        <v/>
      </c>
      <c r="F63" s="36" t="str">
        <f>IFERROR(VLOOKUP(F61,祝日一覧!A:C,3,FALSE),"")</f>
        <v/>
      </c>
      <c r="G63" s="16" t="str">
        <f>IFERROR(VLOOKUP(G61,祝日一覧!A:C,3,FALSE),"")</f>
        <v/>
      </c>
      <c r="H63" s="16" t="str">
        <f>IFERROR(VLOOKUP(H61,祝日一覧!A:C,3,FALSE),"")</f>
        <v/>
      </c>
      <c r="I63" s="16" t="str">
        <f>IFERROR(VLOOKUP(I61,祝日一覧!A:C,3,FALSE),"")</f>
        <v/>
      </c>
      <c r="J63" s="16" t="str">
        <f>IFERROR(VLOOKUP(J61,祝日一覧!A:C,3,FALSE),"")</f>
        <v/>
      </c>
      <c r="K63" s="16" t="str">
        <f>IFERROR(VLOOKUP(K61,祝日一覧!A:C,3,FALSE),"")</f>
        <v/>
      </c>
      <c r="L63" s="16" t="str">
        <f>IFERROR(VLOOKUP(L61,祝日一覧!A:C,3,FALSE),"")</f>
        <v/>
      </c>
      <c r="M63" s="16" t="str">
        <f>IFERROR(VLOOKUP(M61,祝日一覧!A:C,3,FALSE),"")</f>
        <v/>
      </c>
      <c r="N63" s="16" t="str">
        <f>IFERROR(VLOOKUP(N61,祝日一覧!A:C,3,FALSE),"")</f>
        <v/>
      </c>
      <c r="O63" s="16" t="str">
        <f>IFERROR(VLOOKUP(O61,祝日一覧!A:C,3,FALSE),"")</f>
        <v/>
      </c>
      <c r="P63" s="16" t="str">
        <f>IFERROR(VLOOKUP(P61,祝日一覧!A:C,3,FALSE),"")</f>
        <v/>
      </c>
      <c r="Q63" s="16" t="str">
        <f>IFERROR(VLOOKUP(Q61,祝日一覧!A:C,3,FALSE),"")</f>
        <v/>
      </c>
      <c r="R63" s="15" t="str">
        <f>IFERROR(VLOOKUP(R61,祝日一覧!A:C,3,FALSE),"")</f>
        <v/>
      </c>
      <c r="S63" s="16" t="str">
        <f>IFERROR(VLOOKUP(S61,祝日一覧!A:C,3,FALSE),"")</f>
        <v/>
      </c>
      <c r="T63" s="16" t="str">
        <f>IFERROR(VLOOKUP(T61,祝日一覧!A:C,3,FALSE),"")</f>
        <v/>
      </c>
      <c r="U63" s="16" t="str">
        <f>IFERROR(VLOOKUP(U61,祝日一覧!A:C,3,FALSE),"")</f>
        <v/>
      </c>
      <c r="V63" s="16" t="str">
        <f>IFERROR(VLOOKUP(V61,祝日一覧!A:C,3,FALSE),"")</f>
        <v/>
      </c>
      <c r="W63" s="16" t="str">
        <f>IFERROR(VLOOKUP(W61,祝日一覧!A:C,3,FALSE),"")</f>
        <v/>
      </c>
      <c r="X63" s="16" t="str">
        <f>IFERROR(VLOOKUP(X61,祝日一覧!A:C,3,FALSE),"")</f>
        <v/>
      </c>
      <c r="Y63" s="16" t="str">
        <f>IFERROR(VLOOKUP(Y61,祝日一覧!A:C,3,FALSE),"")</f>
        <v/>
      </c>
      <c r="Z63" s="16" t="str">
        <f>IFERROR(VLOOKUP(Z61,祝日一覧!A:C,3,FALSE),"")</f>
        <v/>
      </c>
      <c r="AA63" s="16" t="str">
        <f>IFERROR(VLOOKUP(AA61,祝日一覧!A:C,3,FALSE),"")</f>
        <v/>
      </c>
      <c r="AB63" s="16" t="str">
        <f>IFERROR(VLOOKUP(AB61,祝日一覧!A:C,3,FALSE),"")</f>
        <v/>
      </c>
      <c r="AC63" s="16" t="str">
        <f>IFERROR(VLOOKUP(AC61,祝日一覧!A:C,3,FALSE),"")</f>
        <v/>
      </c>
      <c r="AD63" s="16" t="str">
        <f>IFERROR(VLOOKUP(AD61,祝日一覧!A:C,3,FALSE),"")</f>
        <v/>
      </c>
      <c r="AE63" s="16" t="str">
        <f>IFERROR(VLOOKUP(AE61,祝日一覧!A:C,3,FALSE),"")</f>
        <v/>
      </c>
      <c r="AF63" s="16" t="str">
        <f>IFERROR(VLOOKUP(AF61,祝日一覧!A:C,3,FALSE),"")</f>
        <v/>
      </c>
      <c r="AG63" s="16" t="str">
        <f>IFERROR(VLOOKUP(AG61,祝日一覧!A:C,3,FALSE),"")</f>
        <v/>
      </c>
      <c r="AH63" s="82"/>
      <c r="AI63" s="71"/>
      <c r="AJ63" s="73"/>
      <c r="AK63" s="75"/>
      <c r="AL63" s="77"/>
      <c r="AM63" s="78"/>
      <c r="AN63" s="79"/>
      <c r="AO63" s="79"/>
      <c r="AP63" s="79"/>
      <c r="AQ63" s="79"/>
    </row>
    <row r="64" spans="1:44" s="4" customFormat="1" ht="14.25" hidden="1" outlineLevel="1" thickBot="1" x14ac:dyDescent="0.2">
      <c r="B64" s="27" t="s">
        <v>62</v>
      </c>
      <c r="C64" s="28"/>
      <c r="D64" s="28"/>
      <c r="E64" s="28"/>
      <c r="F64" s="31"/>
      <c r="G64" s="28"/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28"/>
      <c r="S64" s="28"/>
      <c r="T64" s="28"/>
      <c r="U64" s="28"/>
      <c r="V64" s="28"/>
      <c r="W64" s="28"/>
      <c r="X64" s="28"/>
      <c r="Y64" s="28"/>
      <c r="Z64" s="28"/>
      <c r="AA64" s="28"/>
      <c r="AB64" s="28"/>
      <c r="AC64" s="28"/>
      <c r="AD64" s="28"/>
      <c r="AE64" s="28"/>
      <c r="AF64" s="28"/>
      <c r="AG64" s="28"/>
      <c r="AH64" s="83"/>
      <c r="AI64" s="5">
        <f>AP62</f>
        <v>0</v>
      </c>
      <c r="AJ64" s="6">
        <f>AI64/AN62</f>
        <v>0</v>
      </c>
      <c r="AK64" s="7">
        <f>AQ62</f>
        <v>62</v>
      </c>
      <c r="AL64" s="8">
        <f>AK64/AO62</f>
        <v>0.25</v>
      </c>
      <c r="AM64" s="56"/>
      <c r="AN64" s="49"/>
      <c r="AO64" s="49"/>
      <c r="AP64" s="49"/>
      <c r="AQ64" s="49"/>
    </row>
    <row r="65" spans="1:43" s="4" customFormat="1" ht="14.25" hidden="1" outlineLevel="1" thickBot="1" x14ac:dyDescent="0.2">
      <c r="A65" s="2"/>
      <c r="B65" s="18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8"/>
      <c r="AG65" s="18"/>
      <c r="AH65" s="2"/>
      <c r="AI65" s="2"/>
      <c r="AJ65" s="2"/>
      <c r="AK65" s="2"/>
      <c r="AL65" s="2"/>
      <c r="AM65" s="12"/>
      <c r="AN65" s="12"/>
      <c r="AO65" s="12"/>
      <c r="AP65" s="12"/>
      <c r="AQ65" s="12"/>
    </row>
    <row r="66" spans="1:43" s="4" customFormat="1" hidden="1" outlineLevel="1" x14ac:dyDescent="0.15">
      <c r="A66" s="2"/>
      <c r="B66" s="19" t="s">
        <v>6</v>
      </c>
      <c r="C66" s="63">
        <f>DATE(YEAR(C60),MONTH(C60)+1,DAY(C60))</f>
        <v>44136</v>
      </c>
      <c r="D66" s="64"/>
      <c r="E66" s="64"/>
      <c r="F66" s="64"/>
      <c r="G66" s="64"/>
      <c r="H66" s="64"/>
      <c r="I66" s="64"/>
      <c r="J66" s="64"/>
      <c r="K66" s="64"/>
      <c r="L66" s="64"/>
      <c r="M66" s="64"/>
      <c r="N66" s="64"/>
      <c r="O66" s="64"/>
      <c r="P66" s="64"/>
      <c r="Q66" s="64"/>
      <c r="R66" s="64"/>
      <c r="S66" s="64"/>
      <c r="T66" s="64"/>
      <c r="U66" s="64"/>
      <c r="V66" s="64"/>
      <c r="W66" s="64"/>
      <c r="X66" s="64"/>
      <c r="Y66" s="64"/>
      <c r="Z66" s="64"/>
      <c r="AA66" s="64"/>
      <c r="AB66" s="64"/>
      <c r="AC66" s="64"/>
      <c r="AD66" s="64"/>
      <c r="AE66" s="64"/>
      <c r="AF66" s="64"/>
      <c r="AG66" s="64"/>
      <c r="AH66" s="80" t="s">
        <v>20</v>
      </c>
      <c r="AI66" s="66" t="s">
        <v>12</v>
      </c>
      <c r="AJ66" s="67"/>
      <c r="AK66" s="57" t="s">
        <v>11</v>
      </c>
      <c r="AL66" s="58"/>
      <c r="AM66" s="55" t="s">
        <v>18</v>
      </c>
      <c r="AN66" s="48" t="s">
        <v>21</v>
      </c>
      <c r="AO66" s="48" t="s">
        <v>22</v>
      </c>
      <c r="AP66" s="48" t="s">
        <v>19</v>
      </c>
      <c r="AQ66" s="48" t="s">
        <v>23</v>
      </c>
    </row>
    <row r="67" spans="1:43" s="4" customFormat="1" hidden="1" outlineLevel="1" x14ac:dyDescent="0.15">
      <c r="A67" s="2"/>
      <c r="B67" s="20" t="s">
        <v>5</v>
      </c>
      <c r="C67" s="21">
        <f>DATE(YEAR(C66),MONTH(C66),DAY(C66))</f>
        <v>44136</v>
      </c>
      <c r="D67" s="21">
        <f>IF(MONTH(DATE(YEAR(C67),MONTH(C67),DAY(C67)+1))=MONTH($C66),DATE(YEAR(C67),MONTH(C67),DAY(C67)+1),"")</f>
        <v>44137</v>
      </c>
      <c r="E67" s="21">
        <f t="shared" ref="E67:AG67" si="38">IF(MONTH(DATE(YEAR(D67),MONTH(D67),DAY(D67)+1))=MONTH($C66),DATE(YEAR(D67),MONTH(D67),DAY(D67)+1),"")</f>
        <v>44138</v>
      </c>
      <c r="F67" s="34">
        <f t="shared" si="38"/>
        <v>44139</v>
      </c>
      <c r="G67" s="21">
        <f t="shared" si="38"/>
        <v>44140</v>
      </c>
      <c r="H67" s="21">
        <f t="shared" si="38"/>
        <v>44141</v>
      </c>
      <c r="I67" s="21">
        <f t="shared" si="38"/>
        <v>44142</v>
      </c>
      <c r="J67" s="21">
        <f t="shared" si="38"/>
        <v>44143</v>
      </c>
      <c r="K67" s="21">
        <f t="shared" si="38"/>
        <v>44144</v>
      </c>
      <c r="L67" s="21">
        <f t="shared" si="38"/>
        <v>44145</v>
      </c>
      <c r="M67" s="21">
        <f t="shared" si="38"/>
        <v>44146</v>
      </c>
      <c r="N67" s="21">
        <f t="shared" si="38"/>
        <v>44147</v>
      </c>
      <c r="O67" s="21">
        <f t="shared" si="38"/>
        <v>44148</v>
      </c>
      <c r="P67" s="21">
        <f t="shared" si="38"/>
        <v>44149</v>
      </c>
      <c r="Q67" s="21">
        <f t="shared" si="38"/>
        <v>44150</v>
      </c>
      <c r="R67" s="21">
        <f t="shared" si="38"/>
        <v>44151</v>
      </c>
      <c r="S67" s="21">
        <f t="shared" si="38"/>
        <v>44152</v>
      </c>
      <c r="T67" s="21">
        <f t="shared" si="38"/>
        <v>44153</v>
      </c>
      <c r="U67" s="21">
        <f t="shared" si="38"/>
        <v>44154</v>
      </c>
      <c r="V67" s="21">
        <f t="shared" si="38"/>
        <v>44155</v>
      </c>
      <c r="W67" s="21">
        <f t="shared" si="38"/>
        <v>44156</v>
      </c>
      <c r="X67" s="21">
        <f t="shared" si="38"/>
        <v>44157</v>
      </c>
      <c r="Y67" s="21">
        <f t="shared" si="38"/>
        <v>44158</v>
      </c>
      <c r="Z67" s="21">
        <f t="shared" si="38"/>
        <v>44159</v>
      </c>
      <c r="AA67" s="21">
        <f t="shared" si="38"/>
        <v>44160</v>
      </c>
      <c r="AB67" s="21">
        <f t="shared" si="38"/>
        <v>44161</v>
      </c>
      <c r="AC67" s="21">
        <f t="shared" si="38"/>
        <v>44162</v>
      </c>
      <c r="AD67" s="21">
        <f t="shared" si="38"/>
        <v>44163</v>
      </c>
      <c r="AE67" s="21">
        <f t="shared" si="38"/>
        <v>44164</v>
      </c>
      <c r="AF67" s="21">
        <f t="shared" si="38"/>
        <v>44165</v>
      </c>
      <c r="AG67" s="21" t="str">
        <f t="shared" si="38"/>
        <v/>
      </c>
      <c r="AH67" s="81"/>
      <c r="AI67" s="68"/>
      <c r="AJ67" s="69"/>
      <c r="AK67" s="59"/>
      <c r="AL67" s="60"/>
      <c r="AM67" s="56"/>
      <c r="AN67" s="49"/>
      <c r="AO67" s="49"/>
      <c r="AP67" s="49"/>
      <c r="AQ67" s="49"/>
    </row>
    <row r="68" spans="1:43" s="4" customFormat="1" hidden="1" outlineLevel="1" x14ac:dyDescent="0.15">
      <c r="A68" s="2"/>
      <c r="B68" s="20" t="s">
        <v>2</v>
      </c>
      <c r="C68" s="22" t="str">
        <f t="shared" ref="C68:AG68" si="39">TEXT(C67,"aaa")</f>
        <v>日</v>
      </c>
      <c r="D68" s="22" t="str">
        <f t="shared" si="39"/>
        <v>月</v>
      </c>
      <c r="E68" s="22" t="str">
        <f t="shared" si="39"/>
        <v>火</v>
      </c>
      <c r="F68" s="35" t="str">
        <f t="shared" si="39"/>
        <v>水</v>
      </c>
      <c r="G68" s="22" t="str">
        <f t="shared" si="39"/>
        <v>木</v>
      </c>
      <c r="H68" s="22" t="str">
        <f t="shared" si="39"/>
        <v>金</v>
      </c>
      <c r="I68" s="22" t="str">
        <f t="shared" si="39"/>
        <v>土</v>
      </c>
      <c r="J68" s="22" t="str">
        <f t="shared" si="39"/>
        <v>日</v>
      </c>
      <c r="K68" s="22" t="str">
        <f t="shared" si="39"/>
        <v>月</v>
      </c>
      <c r="L68" s="22" t="str">
        <f t="shared" si="39"/>
        <v>火</v>
      </c>
      <c r="M68" s="22" t="str">
        <f t="shared" si="39"/>
        <v>水</v>
      </c>
      <c r="N68" s="22" t="str">
        <f t="shared" si="39"/>
        <v>木</v>
      </c>
      <c r="O68" s="22" t="str">
        <f t="shared" si="39"/>
        <v>金</v>
      </c>
      <c r="P68" s="22" t="str">
        <f t="shared" si="39"/>
        <v>土</v>
      </c>
      <c r="Q68" s="22" t="str">
        <f t="shared" si="39"/>
        <v>日</v>
      </c>
      <c r="R68" s="22" t="str">
        <f t="shared" si="39"/>
        <v>月</v>
      </c>
      <c r="S68" s="22" t="str">
        <f t="shared" si="39"/>
        <v>火</v>
      </c>
      <c r="T68" s="22" t="str">
        <f t="shared" si="39"/>
        <v>水</v>
      </c>
      <c r="U68" s="22" t="str">
        <f t="shared" si="39"/>
        <v>木</v>
      </c>
      <c r="V68" s="22" t="str">
        <f t="shared" si="39"/>
        <v>金</v>
      </c>
      <c r="W68" s="22" t="str">
        <f t="shared" si="39"/>
        <v>土</v>
      </c>
      <c r="X68" s="22" t="str">
        <f t="shared" si="39"/>
        <v>日</v>
      </c>
      <c r="Y68" s="22" t="str">
        <f t="shared" si="39"/>
        <v>月</v>
      </c>
      <c r="Z68" s="22" t="str">
        <f t="shared" si="39"/>
        <v>火</v>
      </c>
      <c r="AA68" s="22" t="str">
        <f t="shared" si="39"/>
        <v>水</v>
      </c>
      <c r="AB68" s="22" t="str">
        <f t="shared" si="39"/>
        <v>木</v>
      </c>
      <c r="AC68" s="22" t="str">
        <f t="shared" si="39"/>
        <v>金</v>
      </c>
      <c r="AD68" s="22" t="str">
        <f t="shared" si="39"/>
        <v>土</v>
      </c>
      <c r="AE68" s="22" t="str">
        <f t="shared" si="39"/>
        <v>日</v>
      </c>
      <c r="AF68" s="22" t="str">
        <f t="shared" si="39"/>
        <v>月</v>
      </c>
      <c r="AG68" s="22" t="str">
        <f t="shared" si="39"/>
        <v/>
      </c>
      <c r="AH68" s="82">
        <v>0</v>
      </c>
      <c r="AI68" s="70" t="s">
        <v>57</v>
      </c>
      <c r="AJ68" s="72" t="s">
        <v>13</v>
      </c>
      <c r="AK68" s="74" t="s">
        <v>57</v>
      </c>
      <c r="AL68" s="76" t="s">
        <v>14</v>
      </c>
      <c r="AM68" s="55">
        <f t="shared" ref="AM68" si="40">COUNT(C67:AG67)</f>
        <v>30</v>
      </c>
      <c r="AN68" s="48">
        <f t="shared" ref="AN68" si="41">AM68-AH68</f>
        <v>30</v>
      </c>
      <c r="AO68" s="48">
        <f>SUM(AN$6:AN70)</f>
        <v>278</v>
      </c>
      <c r="AP68" s="48">
        <f>COUNTIF(C70:AG70,"○")</f>
        <v>0</v>
      </c>
      <c r="AQ68" s="48">
        <f>SUM(AP$6:AP70)</f>
        <v>62</v>
      </c>
    </row>
    <row r="69" spans="1:43" s="4" customFormat="1" ht="82.5" hidden="1" outlineLevel="1" x14ac:dyDescent="0.15">
      <c r="A69" s="3"/>
      <c r="B69" s="25" t="s">
        <v>3</v>
      </c>
      <c r="C69" s="16" t="str">
        <f>IFERROR(VLOOKUP(C67,祝日一覧!A:C,3,FALSE),"")</f>
        <v/>
      </c>
      <c r="D69" s="16" t="str">
        <f>IFERROR(VLOOKUP(D67,祝日一覧!A:C,3,FALSE),"")</f>
        <v/>
      </c>
      <c r="E69" s="16" t="str">
        <f>IFERROR(VLOOKUP(E67,祝日一覧!A:C,3,FALSE),"")</f>
        <v>文化の日</v>
      </c>
      <c r="F69" s="36" t="str">
        <f>IFERROR(VLOOKUP(F67,祝日一覧!A:C,3,FALSE),"")</f>
        <v/>
      </c>
      <c r="G69" s="16" t="str">
        <f>IFERROR(VLOOKUP(G67,祝日一覧!A:C,3,FALSE),"")</f>
        <v/>
      </c>
      <c r="H69" s="16" t="str">
        <f>IFERROR(VLOOKUP(H67,祝日一覧!A:C,3,FALSE),"")</f>
        <v/>
      </c>
      <c r="I69" s="16" t="str">
        <f>IFERROR(VLOOKUP(I67,祝日一覧!A:C,3,FALSE),"")</f>
        <v/>
      </c>
      <c r="J69" s="16" t="str">
        <f>IFERROR(VLOOKUP(J67,祝日一覧!A:C,3,FALSE),"")</f>
        <v/>
      </c>
      <c r="K69" s="16" t="str">
        <f>IFERROR(VLOOKUP(K67,祝日一覧!A:C,3,FALSE),"")</f>
        <v/>
      </c>
      <c r="L69" s="16" t="str">
        <f>IFERROR(VLOOKUP(L67,祝日一覧!A:C,3,FALSE),"")</f>
        <v/>
      </c>
      <c r="M69" s="16" t="str">
        <f>IFERROR(VLOOKUP(M67,祝日一覧!A:C,3,FALSE),"")</f>
        <v/>
      </c>
      <c r="N69" s="16" t="str">
        <f>IFERROR(VLOOKUP(N67,祝日一覧!A:C,3,FALSE),"")</f>
        <v/>
      </c>
      <c r="O69" s="16" t="str">
        <f>IFERROR(VLOOKUP(O67,祝日一覧!A:C,3,FALSE),"")</f>
        <v/>
      </c>
      <c r="P69" s="16" t="str">
        <f>IFERROR(VLOOKUP(P67,祝日一覧!A:C,3,FALSE),"")</f>
        <v/>
      </c>
      <c r="Q69" s="16" t="str">
        <f>IFERROR(VLOOKUP(Q67,祝日一覧!A:C,3,FALSE),"")</f>
        <v/>
      </c>
      <c r="R69" s="15" t="str">
        <f>IFERROR(VLOOKUP(R67,祝日一覧!A:C,3,FALSE),"")</f>
        <v/>
      </c>
      <c r="S69" s="16" t="str">
        <f>IFERROR(VLOOKUP(S67,祝日一覧!A:C,3,FALSE),"")</f>
        <v/>
      </c>
      <c r="T69" s="16" t="str">
        <f>IFERROR(VLOOKUP(T67,祝日一覧!A:C,3,FALSE),"")</f>
        <v/>
      </c>
      <c r="U69" s="16" t="str">
        <f>IFERROR(VLOOKUP(U67,祝日一覧!A:C,3,FALSE),"")</f>
        <v/>
      </c>
      <c r="V69" s="16" t="str">
        <f>IFERROR(VLOOKUP(V67,祝日一覧!A:C,3,FALSE),"")</f>
        <v/>
      </c>
      <c r="W69" s="16" t="str">
        <f>IFERROR(VLOOKUP(W67,祝日一覧!A:C,3,FALSE),"")</f>
        <v/>
      </c>
      <c r="X69" s="16" t="str">
        <f>IFERROR(VLOOKUP(X67,祝日一覧!A:C,3,FALSE),"")</f>
        <v/>
      </c>
      <c r="Y69" s="16" t="str">
        <f>IFERROR(VLOOKUP(Y67,祝日一覧!A:C,3,FALSE),"")</f>
        <v>勤労感謝の日</v>
      </c>
      <c r="Z69" s="16" t="str">
        <f>IFERROR(VLOOKUP(Z67,祝日一覧!A:C,3,FALSE),"")</f>
        <v/>
      </c>
      <c r="AA69" s="16" t="str">
        <f>IFERROR(VLOOKUP(AA67,祝日一覧!A:C,3,FALSE),"")</f>
        <v/>
      </c>
      <c r="AB69" s="16" t="str">
        <f>IFERROR(VLOOKUP(AB67,祝日一覧!A:C,3,FALSE),"")</f>
        <v/>
      </c>
      <c r="AC69" s="16" t="str">
        <f>IFERROR(VLOOKUP(AC67,祝日一覧!A:C,3,FALSE),"")</f>
        <v/>
      </c>
      <c r="AD69" s="16" t="str">
        <f>IFERROR(VLOOKUP(AD67,祝日一覧!A:C,3,FALSE),"")</f>
        <v/>
      </c>
      <c r="AE69" s="16" t="str">
        <f>IFERROR(VLOOKUP(AE67,祝日一覧!A:C,3,FALSE),"")</f>
        <v/>
      </c>
      <c r="AF69" s="16" t="str">
        <f>IFERROR(VLOOKUP(AF67,祝日一覧!A:C,3,FALSE),"")</f>
        <v/>
      </c>
      <c r="AG69" s="16" t="str">
        <f>IFERROR(VLOOKUP(AG67,祝日一覧!A:C,3,FALSE),"")</f>
        <v/>
      </c>
      <c r="AH69" s="82"/>
      <c r="AI69" s="71"/>
      <c r="AJ69" s="73"/>
      <c r="AK69" s="75"/>
      <c r="AL69" s="77"/>
      <c r="AM69" s="78"/>
      <c r="AN69" s="79"/>
      <c r="AO69" s="79"/>
      <c r="AP69" s="79"/>
      <c r="AQ69" s="79"/>
    </row>
    <row r="70" spans="1:43" s="4" customFormat="1" ht="14.25" hidden="1" outlineLevel="1" thickBot="1" x14ac:dyDescent="0.2">
      <c r="B70" s="27" t="s">
        <v>62</v>
      </c>
      <c r="C70" s="28"/>
      <c r="D70" s="28"/>
      <c r="E70" s="28"/>
      <c r="F70" s="31"/>
      <c r="G70" s="28"/>
      <c r="H70" s="28"/>
      <c r="I70" s="28"/>
      <c r="J70" s="28"/>
      <c r="K70" s="28"/>
      <c r="L70" s="28"/>
      <c r="M70" s="28"/>
      <c r="N70" s="28"/>
      <c r="O70" s="28"/>
      <c r="P70" s="28"/>
      <c r="Q70" s="28"/>
      <c r="R70" s="28"/>
      <c r="S70" s="28"/>
      <c r="T70" s="28"/>
      <c r="U70" s="28"/>
      <c r="V70" s="28"/>
      <c r="W70" s="28"/>
      <c r="X70" s="28"/>
      <c r="Y70" s="28"/>
      <c r="Z70" s="28"/>
      <c r="AA70" s="28"/>
      <c r="AB70" s="28"/>
      <c r="AC70" s="28"/>
      <c r="AD70" s="28"/>
      <c r="AE70" s="28"/>
      <c r="AF70" s="28"/>
      <c r="AG70" s="28"/>
      <c r="AH70" s="83"/>
      <c r="AI70" s="5">
        <f>AP68</f>
        <v>0</v>
      </c>
      <c r="AJ70" s="6">
        <f>AI70/AN68</f>
        <v>0</v>
      </c>
      <c r="AK70" s="7">
        <f>AQ68</f>
        <v>62</v>
      </c>
      <c r="AL70" s="8">
        <f>AK70/AO68</f>
        <v>0.22302158273381295</v>
      </c>
      <c r="AM70" s="56"/>
      <c r="AN70" s="49"/>
      <c r="AO70" s="49"/>
      <c r="AP70" s="49"/>
      <c r="AQ70" s="49"/>
    </row>
    <row r="71" spans="1:43" s="4" customFormat="1" ht="14.25" hidden="1" outlineLevel="1" thickBot="1" x14ac:dyDescent="0.2">
      <c r="A71" s="2"/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18"/>
      <c r="AH71" s="2"/>
      <c r="AI71" s="2"/>
      <c r="AJ71" s="2"/>
      <c r="AK71" s="2"/>
      <c r="AL71" s="2"/>
      <c r="AM71" s="12"/>
      <c r="AN71" s="12"/>
      <c r="AO71" s="12"/>
      <c r="AP71" s="12"/>
      <c r="AQ71" s="12"/>
    </row>
    <row r="72" spans="1:43" s="4" customFormat="1" hidden="1" outlineLevel="1" x14ac:dyDescent="0.15">
      <c r="A72" s="2"/>
      <c r="B72" s="19" t="s">
        <v>4</v>
      </c>
      <c r="C72" s="63">
        <f>DATE(YEAR(C66),MONTH(C66)+1,DAY(C66))</f>
        <v>44166</v>
      </c>
      <c r="D72" s="64"/>
      <c r="E72" s="64"/>
      <c r="F72" s="64"/>
      <c r="G72" s="64"/>
      <c r="H72" s="64"/>
      <c r="I72" s="64"/>
      <c r="J72" s="64"/>
      <c r="K72" s="64"/>
      <c r="L72" s="64"/>
      <c r="M72" s="64"/>
      <c r="N72" s="64"/>
      <c r="O72" s="64"/>
      <c r="P72" s="64"/>
      <c r="Q72" s="64"/>
      <c r="R72" s="64"/>
      <c r="S72" s="64"/>
      <c r="T72" s="64"/>
      <c r="U72" s="64"/>
      <c r="V72" s="64"/>
      <c r="W72" s="64"/>
      <c r="X72" s="64"/>
      <c r="Y72" s="64"/>
      <c r="Z72" s="64"/>
      <c r="AA72" s="64"/>
      <c r="AB72" s="64"/>
      <c r="AC72" s="64"/>
      <c r="AD72" s="64"/>
      <c r="AE72" s="64"/>
      <c r="AF72" s="64"/>
      <c r="AG72" s="64"/>
      <c r="AH72" s="80" t="s">
        <v>20</v>
      </c>
      <c r="AI72" s="66" t="s">
        <v>12</v>
      </c>
      <c r="AJ72" s="67"/>
      <c r="AK72" s="57" t="s">
        <v>11</v>
      </c>
      <c r="AL72" s="58"/>
      <c r="AM72" s="55" t="s">
        <v>18</v>
      </c>
      <c r="AN72" s="48" t="s">
        <v>21</v>
      </c>
      <c r="AO72" s="48" t="s">
        <v>22</v>
      </c>
      <c r="AP72" s="48" t="s">
        <v>19</v>
      </c>
      <c r="AQ72" s="48" t="s">
        <v>23</v>
      </c>
    </row>
    <row r="73" spans="1:43" s="4" customFormat="1" hidden="1" outlineLevel="1" x14ac:dyDescent="0.15">
      <c r="A73" s="2"/>
      <c r="B73" s="20" t="s">
        <v>10</v>
      </c>
      <c r="C73" s="21">
        <f>DATE(YEAR(C72),MONTH(C72),DAY(C72))</f>
        <v>44166</v>
      </c>
      <c r="D73" s="21">
        <f>IF(MONTH(DATE(YEAR(C73),MONTH(C73),DAY(C73)+1))=MONTH($C72),DATE(YEAR(C73),MONTH(C73),DAY(C73)+1),"")</f>
        <v>44167</v>
      </c>
      <c r="E73" s="21">
        <f t="shared" ref="E73:AG73" si="42">IF(MONTH(DATE(YEAR(D73),MONTH(D73),DAY(D73)+1))=MONTH($C72),DATE(YEAR(D73),MONTH(D73),DAY(D73)+1),"")</f>
        <v>44168</v>
      </c>
      <c r="F73" s="34">
        <f t="shared" si="42"/>
        <v>44169</v>
      </c>
      <c r="G73" s="21">
        <f t="shared" si="42"/>
        <v>44170</v>
      </c>
      <c r="H73" s="21">
        <f t="shared" si="42"/>
        <v>44171</v>
      </c>
      <c r="I73" s="21">
        <f t="shared" si="42"/>
        <v>44172</v>
      </c>
      <c r="J73" s="21">
        <f t="shared" si="42"/>
        <v>44173</v>
      </c>
      <c r="K73" s="21">
        <f t="shared" si="42"/>
        <v>44174</v>
      </c>
      <c r="L73" s="21">
        <f t="shared" si="42"/>
        <v>44175</v>
      </c>
      <c r="M73" s="21">
        <f t="shared" si="42"/>
        <v>44176</v>
      </c>
      <c r="N73" s="21">
        <f t="shared" si="42"/>
        <v>44177</v>
      </c>
      <c r="O73" s="21">
        <f t="shared" si="42"/>
        <v>44178</v>
      </c>
      <c r="P73" s="21">
        <f t="shared" si="42"/>
        <v>44179</v>
      </c>
      <c r="Q73" s="21">
        <f t="shared" si="42"/>
        <v>44180</v>
      </c>
      <c r="R73" s="21">
        <f t="shared" si="42"/>
        <v>44181</v>
      </c>
      <c r="S73" s="21">
        <f t="shared" si="42"/>
        <v>44182</v>
      </c>
      <c r="T73" s="21">
        <f t="shared" si="42"/>
        <v>44183</v>
      </c>
      <c r="U73" s="21">
        <f t="shared" si="42"/>
        <v>44184</v>
      </c>
      <c r="V73" s="21">
        <f t="shared" si="42"/>
        <v>44185</v>
      </c>
      <c r="W73" s="21">
        <f t="shared" si="42"/>
        <v>44186</v>
      </c>
      <c r="X73" s="21">
        <f t="shared" si="42"/>
        <v>44187</v>
      </c>
      <c r="Y73" s="21">
        <f t="shared" si="42"/>
        <v>44188</v>
      </c>
      <c r="Z73" s="21">
        <f t="shared" si="42"/>
        <v>44189</v>
      </c>
      <c r="AA73" s="21">
        <f t="shared" si="42"/>
        <v>44190</v>
      </c>
      <c r="AB73" s="21">
        <f t="shared" si="42"/>
        <v>44191</v>
      </c>
      <c r="AC73" s="21">
        <f t="shared" si="42"/>
        <v>44192</v>
      </c>
      <c r="AD73" s="21">
        <f t="shared" si="42"/>
        <v>44193</v>
      </c>
      <c r="AE73" s="21">
        <f t="shared" si="42"/>
        <v>44194</v>
      </c>
      <c r="AF73" s="21">
        <f t="shared" si="42"/>
        <v>44195</v>
      </c>
      <c r="AG73" s="21">
        <f t="shared" si="42"/>
        <v>44196</v>
      </c>
      <c r="AH73" s="81"/>
      <c r="AI73" s="68"/>
      <c r="AJ73" s="69"/>
      <c r="AK73" s="59"/>
      <c r="AL73" s="60"/>
      <c r="AM73" s="56"/>
      <c r="AN73" s="49"/>
      <c r="AO73" s="49"/>
      <c r="AP73" s="49"/>
      <c r="AQ73" s="49"/>
    </row>
    <row r="74" spans="1:43" s="4" customFormat="1" hidden="1" outlineLevel="1" x14ac:dyDescent="0.15">
      <c r="A74" s="2"/>
      <c r="B74" s="20" t="s">
        <v>2</v>
      </c>
      <c r="C74" s="22" t="str">
        <f t="shared" ref="C74:AG74" si="43">TEXT(C73,"aaa")</f>
        <v>火</v>
      </c>
      <c r="D74" s="22" t="str">
        <f t="shared" si="43"/>
        <v>水</v>
      </c>
      <c r="E74" s="22" t="str">
        <f t="shared" si="43"/>
        <v>木</v>
      </c>
      <c r="F74" s="35" t="str">
        <f t="shared" si="43"/>
        <v>金</v>
      </c>
      <c r="G74" s="22" t="str">
        <f t="shared" si="43"/>
        <v>土</v>
      </c>
      <c r="H74" s="22" t="str">
        <f t="shared" si="43"/>
        <v>日</v>
      </c>
      <c r="I74" s="22" t="str">
        <f t="shared" si="43"/>
        <v>月</v>
      </c>
      <c r="J74" s="22" t="str">
        <f t="shared" si="43"/>
        <v>火</v>
      </c>
      <c r="K74" s="22" t="str">
        <f t="shared" si="43"/>
        <v>水</v>
      </c>
      <c r="L74" s="22" t="str">
        <f t="shared" si="43"/>
        <v>木</v>
      </c>
      <c r="M74" s="22" t="str">
        <f t="shared" si="43"/>
        <v>金</v>
      </c>
      <c r="N74" s="22" t="str">
        <f t="shared" si="43"/>
        <v>土</v>
      </c>
      <c r="O74" s="22" t="str">
        <f t="shared" si="43"/>
        <v>日</v>
      </c>
      <c r="P74" s="22" t="str">
        <f t="shared" si="43"/>
        <v>月</v>
      </c>
      <c r="Q74" s="22" t="str">
        <f t="shared" si="43"/>
        <v>火</v>
      </c>
      <c r="R74" s="22" t="str">
        <f t="shared" si="43"/>
        <v>水</v>
      </c>
      <c r="S74" s="22" t="str">
        <f t="shared" si="43"/>
        <v>木</v>
      </c>
      <c r="T74" s="22" t="str">
        <f t="shared" si="43"/>
        <v>金</v>
      </c>
      <c r="U74" s="22" t="str">
        <f t="shared" si="43"/>
        <v>土</v>
      </c>
      <c r="V74" s="22" t="str">
        <f t="shared" si="43"/>
        <v>日</v>
      </c>
      <c r="W74" s="22" t="str">
        <f t="shared" si="43"/>
        <v>月</v>
      </c>
      <c r="X74" s="22" t="str">
        <f t="shared" si="43"/>
        <v>火</v>
      </c>
      <c r="Y74" s="22" t="str">
        <f t="shared" si="43"/>
        <v>水</v>
      </c>
      <c r="Z74" s="22" t="str">
        <f t="shared" si="43"/>
        <v>木</v>
      </c>
      <c r="AA74" s="22" t="str">
        <f t="shared" si="43"/>
        <v>金</v>
      </c>
      <c r="AB74" s="22" t="str">
        <f t="shared" si="43"/>
        <v>土</v>
      </c>
      <c r="AC74" s="22" t="str">
        <f t="shared" si="43"/>
        <v>日</v>
      </c>
      <c r="AD74" s="22" t="str">
        <f t="shared" si="43"/>
        <v>月</v>
      </c>
      <c r="AE74" s="22" t="str">
        <f t="shared" si="43"/>
        <v>火</v>
      </c>
      <c r="AF74" s="22" t="str">
        <f t="shared" si="43"/>
        <v>水</v>
      </c>
      <c r="AG74" s="22" t="str">
        <f t="shared" si="43"/>
        <v>木</v>
      </c>
      <c r="AH74" s="82">
        <v>0</v>
      </c>
      <c r="AI74" s="70" t="s">
        <v>57</v>
      </c>
      <c r="AJ74" s="72" t="s">
        <v>13</v>
      </c>
      <c r="AK74" s="74" t="s">
        <v>57</v>
      </c>
      <c r="AL74" s="76" t="s">
        <v>14</v>
      </c>
      <c r="AM74" s="55">
        <f t="shared" ref="AM74" si="44">COUNT(C73:AG73)</f>
        <v>31</v>
      </c>
      <c r="AN74" s="48">
        <f t="shared" ref="AN74" si="45">AM74-AH74</f>
        <v>31</v>
      </c>
      <c r="AO74" s="48">
        <f>SUM(AN$6:AN76)</f>
        <v>309</v>
      </c>
      <c r="AP74" s="48">
        <f>COUNTIF(C76:AG76,"○")</f>
        <v>0</v>
      </c>
      <c r="AQ74" s="48">
        <f>SUM(AP$6:AP76)</f>
        <v>62</v>
      </c>
    </row>
    <row r="75" spans="1:43" s="4" customFormat="1" ht="82.5" hidden="1" outlineLevel="1" x14ac:dyDescent="0.15">
      <c r="A75" s="3"/>
      <c r="B75" s="25" t="s">
        <v>3</v>
      </c>
      <c r="C75" s="16" t="str">
        <f>IFERROR(VLOOKUP(C73,祝日一覧!A:C,3,FALSE),"")</f>
        <v/>
      </c>
      <c r="D75" s="16" t="str">
        <f>IFERROR(VLOOKUP(D73,祝日一覧!A:C,3,FALSE),"")</f>
        <v/>
      </c>
      <c r="E75" s="16" t="str">
        <f>IFERROR(VLOOKUP(E73,祝日一覧!A:C,3,FALSE),"")</f>
        <v/>
      </c>
      <c r="F75" s="36" t="str">
        <f>IFERROR(VLOOKUP(F73,祝日一覧!A:C,3,FALSE),"")</f>
        <v/>
      </c>
      <c r="G75" s="16" t="str">
        <f>IFERROR(VLOOKUP(G73,祝日一覧!A:C,3,FALSE),"")</f>
        <v/>
      </c>
      <c r="H75" s="16" t="str">
        <f>IFERROR(VLOOKUP(H73,祝日一覧!A:C,3,FALSE),"")</f>
        <v/>
      </c>
      <c r="I75" s="16" t="str">
        <f>IFERROR(VLOOKUP(I73,祝日一覧!A:C,3,FALSE),"")</f>
        <v/>
      </c>
      <c r="J75" s="16" t="str">
        <f>IFERROR(VLOOKUP(J73,祝日一覧!A:C,3,FALSE),"")</f>
        <v/>
      </c>
      <c r="K75" s="16" t="str">
        <f>IFERROR(VLOOKUP(K73,祝日一覧!A:C,3,FALSE),"")</f>
        <v/>
      </c>
      <c r="L75" s="16" t="str">
        <f>IFERROR(VLOOKUP(L73,祝日一覧!A:C,3,FALSE),"")</f>
        <v/>
      </c>
      <c r="M75" s="16" t="str">
        <f>IFERROR(VLOOKUP(M73,祝日一覧!A:C,3,FALSE),"")</f>
        <v/>
      </c>
      <c r="N75" s="16" t="str">
        <f>IFERROR(VLOOKUP(N73,祝日一覧!A:C,3,FALSE),"")</f>
        <v/>
      </c>
      <c r="O75" s="16" t="str">
        <f>IFERROR(VLOOKUP(O73,祝日一覧!A:C,3,FALSE),"")</f>
        <v/>
      </c>
      <c r="P75" s="16" t="str">
        <f>IFERROR(VLOOKUP(P73,祝日一覧!A:C,3,FALSE),"")</f>
        <v/>
      </c>
      <c r="Q75" s="16" t="str">
        <f>IFERROR(VLOOKUP(Q73,祝日一覧!A:C,3,FALSE),"")</f>
        <v/>
      </c>
      <c r="R75" s="15" t="str">
        <f>IFERROR(VLOOKUP(R73,祝日一覧!A:C,3,FALSE),"")</f>
        <v/>
      </c>
      <c r="S75" s="16" t="str">
        <f>IFERROR(VLOOKUP(S73,祝日一覧!A:C,3,FALSE),"")</f>
        <v/>
      </c>
      <c r="T75" s="16" t="str">
        <f>IFERROR(VLOOKUP(T73,祝日一覧!A:C,3,FALSE),"")</f>
        <v/>
      </c>
      <c r="U75" s="16" t="str">
        <f>IFERROR(VLOOKUP(U73,祝日一覧!A:C,3,FALSE),"")</f>
        <v/>
      </c>
      <c r="V75" s="16" t="str">
        <f>IFERROR(VLOOKUP(V73,祝日一覧!A:C,3,FALSE),"")</f>
        <v/>
      </c>
      <c r="W75" s="16" t="str">
        <f>IFERROR(VLOOKUP(W73,祝日一覧!A:C,3,FALSE),"")</f>
        <v/>
      </c>
      <c r="X75" s="16" t="str">
        <f>IFERROR(VLOOKUP(X73,祝日一覧!A:C,3,FALSE),"")</f>
        <v/>
      </c>
      <c r="Y75" s="16" t="str">
        <f>IFERROR(VLOOKUP(Y73,祝日一覧!A:C,3,FALSE),"")</f>
        <v/>
      </c>
      <c r="Z75" s="16" t="str">
        <f>IFERROR(VLOOKUP(Z73,祝日一覧!A:C,3,FALSE),"")</f>
        <v/>
      </c>
      <c r="AA75" s="16" t="str">
        <f>IFERROR(VLOOKUP(AA73,祝日一覧!A:C,3,FALSE),"")</f>
        <v/>
      </c>
      <c r="AB75" s="16" t="str">
        <f>IFERROR(VLOOKUP(AB73,祝日一覧!A:C,3,FALSE),"")</f>
        <v/>
      </c>
      <c r="AC75" s="16" t="str">
        <f>IFERROR(VLOOKUP(AC73,祝日一覧!A:C,3,FALSE),"")</f>
        <v/>
      </c>
      <c r="AD75" s="16" t="str">
        <f>IFERROR(VLOOKUP(AD73,祝日一覧!A:C,3,FALSE),"")</f>
        <v/>
      </c>
      <c r="AE75" s="16" t="str">
        <f>IFERROR(VLOOKUP(AE73,祝日一覧!A:C,3,FALSE),"")</f>
        <v>年末年始休暇</v>
      </c>
      <c r="AF75" s="16" t="str">
        <f>IFERROR(VLOOKUP(AF73,祝日一覧!A:C,3,FALSE),"")</f>
        <v>年末年始休暇</v>
      </c>
      <c r="AG75" s="16" t="str">
        <f>IFERROR(VLOOKUP(AG73,祝日一覧!A:C,3,FALSE),"")</f>
        <v>年末年始休暇</v>
      </c>
      <c r="AH75" s="82"/>
      <c r="AI75" s="71"/>
      <c r="AJ75" s="73"/>
      <c r="AK75" s="75"/>
      <c r="AL75" s="77"/>
      <c r="AM75" s="78"/>
      <c r="AN75" s="79"/>
      <c r="AO75" s="79"/>
      <c r="AP75" s="79"/>
      <c r="AQ75" s="79"/>
    </row>
    <row r="76" spans="1:43" s="4" customFormat="1" ht="14.25" hidden="1" outlineLevel="1" thickBot="1" x14ac:dyDescent="0.2">
      <c r="B76" s="27" t="s">
        <v>63</v>
      </c>
      <c r="C76" s="28"/>
      <c r="D76" s="28"/>
      <c r="E76" s="28"/>
      <c r="F76" s="31"/>
      <c r="G76" s="28"/>
      <c r="H76" s="28"/>
      <c r="I76" s="28"/>
      <c r="J76" s="28"/>
      <c r="K76" s="28"/>
      <c r="L76" s="28"/>
      <c r="M76" s="28"/>
      <c r="N76" s="28"/>
      <c r="O76" s="28"/>
      <c r="P76" s="28"/>
      <c r="Q76" s="28"/>
      <c r="R76" s="28"/>
      <c r="S76" s="28"/>
      <c r="T76" s="28"/>
      <c r="U76" s="28"/>
      <c r="V76" s="28"/>
      <c r="W76" s="28"/>
      <c r="X76" s="28"/>
      <c r="Y76" s="28"/>
      <c r="Z76" s="28"/>
      <c r="AA76" s="28"/>
      <c r="AB76" s="28"/>
      <c r="AC76" s="28"/>
      <c r="AD76" s="28"/>
      <c r="AE76" s="28"/>
      <c r="AF76" s="28"/>
      <c r="AG76" s="28"/>
      <c r="AH76" s="83"/>
      <c r="AI76" s="5">
        <f>AP74</f>
        <v>0</v>
      </c>
      <c r="AJ76" s="6">
        <f>AI76/AN74</f>
        <v>0</v>
      </c>
      <c r="AK76" s="7">
        <f>AQ74</f>
        <v>62</v>
      </c>
      <c r="AL76" s="8">
        <f>AK76/AO74</f>
        <v>0.20064724919093851</v>
      </c>
      <c r="AM76" s="56"/>
      <c r="AN76" s="49"/>
      <c r="AO76" s="49"/>
      <c r="AP76" s="49"/>
      <c r="AQ76" s="49"/>
    </row>
    <row r="77" spans="1:43" s="4" customFormat="1" ht="14.25" hidden="1" outlineLevel="1" thickBot="1" x14ac:dyDescent="0.2">
      <c r="A77" s="2"/>
      <c r="B77" s="18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  <c r="AA77" s="18"/>
      <c r="AB77" s="18"/>
      <c r="AC77" s="18"/>
      <c r="AD77" s="18"/>
      <c r="AE77" s="18"/>
      <c r="AF77" s="18"/>
      <c r="AG77" s="18"/>
      <c r="AH77" s="2"/>
      <c r="AI77" s="2"/>
      <c r="AJ77" s="2"/>
      <c r="AK77" s="2"/>
      <c r="AL77" s="2"/>
      <c r="AM77" s="12"/>
      <c r="AN77" s="12"/>
      <c r="AO77" s="12"/>
      <c r="AP77" s="12"/>
      <c r="AQ77" s="12"/>
    </row>
    <row r="78" spans="1:43" s="4" customFormat="1" hidden="1" outlineLevel="1" x14ac:dyDescent="0.15">
      <c r="A78" s="2"/>
      <c r="B78" s="19" t="s">
        <v>0</v>
      </c>
      <c r="C78" s="63">
        <f>DATE(YEAR(C72),MONTH(C72)+1,DAY(C72))</f>
        <v>44197</v>
      </c>
      <c r="D78" s="64"/>
      <c r="E78" s="64"/>
      <c r="F78" s="64"/>
      <c r="G78" s="64"/>
      <c r="H78" s="64"/>
      <c r="I78" s="64"/>
      <c r="J78" s="64"/>
      <c r="K78" s="64"/>
      <c r="L78" s="64"/>
      <c r="M78" s="64"/>
      <c r="N78" s="64"/>
      <c r="O78" s="64"/>
      <c r="P78" s="64"/>
      <c r="Q78" s="64"/>
      <c r="R78" s="64"/>
      <c r="S78" s="64"/>
      <c r="T78" s="64"/>
      <c r="U78" s="64"/>
      <c r="V78" s="64"/>
      <c r="W78" s="64"/>
      <c r="X78" s="64"/>
      <c r="Y78" s="64"/>
      <c r="Z78" s="64"/>
      <c r="AA78" s="64"/>
      <c r="AB78" s="64"/>
      <c r="AC78" s="64"/>
      <c r="AD78" s="64"/>
      <c r="AE78" s="64"/>
      <c r="AF78" s="64"/>
      <c r="AG78" s="64"/>
      <c r="AH78" s="80" t="s">
        <v>20</v>
      </c>
      <c r="AI78" s="66" t="s">
        <v>12</v>
      </c>
      <c r="AJ78" s="67"/>
      <c r="AK78" s="57" t="s">
        <v>11</v>
      </c>
      <c r="AL78" s="58"/>
      <c r="AM78" s="55" t="s">
        <v>18</v>
      </c>
      <c r="AN78" s="48" t="s">
        <v>21</v>
      </c>
      <c r="AO78" s="48" t="s">
        <v>22</v>
      </c>
      <c r="AP78" s="48" t="s">
        <v>19</v>
      </c>
      <c r="AQ78" s="48" t="s">
        <v>23</v>
      </c>
    </row>
    <row r="79" spans="1:43" s="4" customFormat="1" hidden="1" outlineLevel="1" x14ac:dyDescent="0.15">
      <c r="A79" s="2"/>
      <c r="B79" s="20" t="s">
        <v>1</v>
      </c>
      <c r="C79" s="21">
        <f>DATE(YEAR(C78),MONTH(C78),DAY(C78))</f>
        <v>44197</v>
      </c>
      <c r="D79" s="21">
        <f>IF(MONTH(DATE(YEAR(C79),MONTH(C79),DAY(C79)+1))=MONTH($C78),DATE(YEAR(C79),MONTH(C79),DAY(C79)+1),"")</f>
        <v>44198</v>
      </c>
      <c r="E79" s="21">
        <f t="shared" ref="E79:AG79" si="46">IF(MONTH(DATE(YEAR(D79),MONTH(D79),DAY(D79)+1))=MONTH($C78),DATE(YEAR(D79),MONTH(D79),DAY(D79)+1),"")</f>
        <v>44199</v>
      </c>
      <c r="F79" s="34">
        <f t="shared" si="46"/>
        <v>44200</v>
      </c>
      <c r="G79" s="21">
        <f t="shared" si="46"/>
        <v>44201</v>
      </c>
      <c r="H79" s="21">
        <f t="shared" si="46"/>
        <v>44202</v>
      </c>
      <c r="I79" s="21">
        <f t="shared" si="46"/>
        <v>44203</v>
      </c>
      <c r="J79" s="21">
        <f t="shared" si="46"/>
        <v>44204</v>
      </c>
      <c r="K79" s="21">
        <f t="shared" si="46"/>
        <v>44205</v>
      </c>
      <c r="L79" s="21">
        <f t="shared" si="46"/>
        <v>44206</v>
      </c>
      <c r="M79" s="21">
        <f t="shared" si="46"/>
        <v>44207</v>
      </c>
      <c r="N79" s="21">
        <f t="shared" si="46"/>
        <v>44208</v>
      </c>
      <c r="O79" s="21">
        <f t="shared" si="46"/>
        <v>44209</v>
      </c>
      <c r="P79" s="21">
        <f t="shared" si="46"/>
        <v>44210</v>
      </c>
      <c r="Q79" s="21">
        <f t="shared" si="46"/>
        <v>44211</v>
      </c>
      <c r="R79" s="21">
        <f t="shared" si="46"/>
        <v>44212</v>
      </c>
      <c r="S79" s="21">
        <f t="shared" si="46"/>
        <v>44213</v>
      </c>
      <c r="T79" s="21">
        <f t="shared" si="46"/>
        <v>44214</v>
      </c>
      <c r="U79" s="21">
        <f t="shared" si="46"/>
        <v>44215</v>
      </c>
      <c r="V79" s="21">
        <f t="shared" si="46"/>
        <v>44216</v>
      </c>
      <c r="W79" s="21">
        <f t="shared" si="46"/>
        <v>44217</v>
      </c>
      <c r="X79" s="21">
        <f t="shared" si="46"/>
        <v>44218</v>
      </c>
      <c r="Y79" s="21">
        <f t="shared" si="46"/>
        <v>44219</v>
      </c>
      <c r="Z79" s="21">
        <f t="shared" si="46"/>
        <v>44220</v>
      </c>
      <c r="AA79" s="21">
        <f t="shared" si="46"/>
        <v>44221</v>
      </c>
      <c r="AB79" s="21">
        <f t="shared" si="46"/>
        <v>44222</v>
      </c>
      <c r="AC79" s="21">
        <f t="shared" si="46"/>
        <v>44223</v>
      </c>
      <c r="AD79" s="21">
        <f t="shared" si="46"/>
        <v>44224</v>
      </c>
      <c r="AE79" s="21">
        <f t="shared" si="46"/>
        <v>44225</v>
      </c>
      <c r="AF79" s="21">
        <f t="shared" si="46"/>
        <v>44226</v>
      </c>
      <c r="AG79" s="21">
        <f t="shared" si="46"/>
        <v>44227</v>
      </c>
      <c r="AH79" s="81"/>
      <c r="AI79" s="68"/>
      <c r="AJ79" s="69"/>
      <c r="AK79" s="59"/>
      <c r="AL79" s="60"/>
      <c r="AM79" s="56"/>
      <c r="AN79" s="49"/>
      <c r="AO79" s="49"/>
      <c r="AP79" s="49"/>
      <c r="AQ79" s="49"/>
    </row>
    <row r="80" spans="1:43" s="4" customFormat="1" hidden="1" outlineLevel="1" x14ac:dyDescent="0.15">
      <c r="A80" s="2"/>
      <c r="B80" s="20" t="s">
        <v>2</v>
      </c>
      <c r="C80" s="22" t="str">
        <f t="shared" ref="C80:AG80" si="47">TEXT(C79,"aaa")</f>
        <v>金</v>
      </c>
      <c r="D80" s="22" t="str">
        <f t="shared" si="47"/>
        <v>土</v>
      </c>
      <c r="E80" s="22" t="str">
        <f t="shared" si="47"/>
        <v>日</v>
      </c>
      <c r="F80" s="35" t="str">
        <f t="shared" si="47"/>
        <v>月</v>
      </c>
      <c r="G80" s="22" t="str">
        <f t="shared" si="47"/>
        <v>火</v>
      </c>
      <c r="H80" s="22" t="str">
        <f t="shared" si="47"/>
        <v>水</v>
      </c>
      <c r="I80" s="22" t="str">
        <f t="shared" si="47"/>
        <v>木</v>
      </c>
      <c r="J80" s="22" t="str">
        <f t="shared" si="47"/>
        <v>金</v>
      </c>
      <c r="K80" s="22" t="str">
        <f t="shared" si="47"/>
        <v>土</v>
      </c>
      <c r="L80" s="22" t="str">
        <f t="shared" si="47"/>
        <v>日</v>
      </c>
      <c r="M80" s="22" t="str">
        <f t="shared" si="47"/>
        <v>月</v>
      </c>
      <c r="N80" s="22" t="str">
        <f t="shared" si="47"/>
        <v>火</v>
      </c>
      <c r="O80" s="22" t="str">
        <f t="shared" si="47"/>
        <v>水</v>
      </c>
      <c r="P80" s="22" t="str">
        <f t="shared" si="47"/>
        <v>木</v>
      </c>
      <c r="Q80" s="22" t="str">
        <f t="shared" si="47"/>
        <v>金</v>
      </c>
      <c r="R80" s="22" t="str">
        <f t="shared" si="47"/>
        <v>土</v>
      </c>
      <c r="S80" s="22" t="str">
        <f t="shared" si="47"/>
        <v>日</v>
      </c>
      <c r="T80" s="22" t="str">
        <f t="shared" si="47"/>
        <v>月</v>
      </c>
      <c r="U80" s="22" t="str">
        <f t="shared" si="47"/>
        <v>火</v>
      </c>
      <c r="V80" s="22" t="str">
        <f t="shared" si="47"/>
        <v>水</v>
      </c>
      <c r="W80" s="22" t="str">
        <f t="shared" si="47"/>
        <v>木</v>
      </c>
      <c r="X80" s="22" t="str">
        <f t="shared" si="47"/>
        <v>金</v>
      </c>
      <c r="Y80" s="22" t="str">
        <f t="shared" si="47"/>
        <v>土</v>
      </c>
      <c r="Z80" s="22" t="str">
        <f t="shared" si="47"/>
        <v>日</v>
      </c>
      <c r="AA80" s="22" t="str">
        <f t="shared" si="47"/>
        <v>月</v>
      </c>
      <c r="AB80" s="22" t="str">
        <f t="shared" si="47"/>
        <v>火</v>
      </c>
      <c r="AC80" s="22" t="str">
        <f t="shared" si="47"/>
        <v>水</v>
      </c>
      <c r="AD80" s="22" t="str">
        <f t="shared" si="47"/>
        <v>木</v>
      </c>
      <c r="AE80" s="22" t="str">
        <f t="shared" si="47"/>
        <v>金</v>
      </c>
      <c r="AF80" s="22" t="str">
        <f t="shared" si="47"/>
        <v>土</v>
      </c>
      <c r="AG80" s="22" t="str">
        <f t="shared" si="47"/>
        <v>日</v>
      </c>
      <c r="AH80" s="82">
        <v>0</v>
      </c>
      <c r="AI80" s="70" t="s">
        <v>57</v>
      </c>
      <c r="AJ80" s="72" t="s">
        <v>13</v>
      </c>
      <c r="AK80" s="74" t="s">
        <v>57</v>
      </c>
      <c r="AL80" s="76" t="s">
        <v>14</v>
      </c>
      <c r="AM80" s="55">
        <f t="shared" ref="AM80" si="48">COUNT(C79:AG79)</f>
        <v>31</v>
      </c>
      <c r="AN80" s="48">
        <f t="shared" ref="AN80" si="49">AM80-AH80</f>
        <v>31</v>
      </c>
      <c r="AO80" s="48">
        <f>SUM(AN$6:AN82)</f>
        <v>340</v>
      </c>
      <c r="AP80" s="48">
        <f>COUNTIF(C82:AG82,"○")</f>
        <v>0</v>
      </c>
      <c r="AQ80" s="48">
        <f>SUM(AP$6:AP82)</f>
        <v>62</v>
      </c>
    </row>
    <row r="81" spans="1:43" s="4" customFormat="1" ht="82.5" hidden="1" outlineLevel="1" x14ac:dyDescent="0.15">
      <c r="A81" s="3"/>
      <c r="B81" s="25" t="s">
        <v>3</v>
      </c>
      <c r="C81" s="16" t="str">
        <f>IFERROR(VLOOKUP(C79,祝日一覧!A:C,3,FALSE),"")</f>
        <v>元日</v>
      </c>
      <c r="D81" s="16" t="str">
        <f>IFERROR(VLOOKUP(D79,祝日一覧!A:C,3,FALSE),"")</f>
        <v>年末年始休暇</v>
      </c>
      <c r="E81" s="16" t="str">
        <f>IFERROR(VLOOKUP(E79,祝日一覧!A:C,3,FALSE),"")</f>
        <v>年末年始休暇</v>
      </c>
      <c r="F81" s="36" t="str">
        <f>IFERROR(VLOOKUP(F79,祝日一覧!A:C,3,FALSE),"")</f>
        <v/>
      </c>
      <c r="G81" s="16" t="str">
        <f>IFERROR(VLOOKUP(G79,祝日一覧!A:C,3,FALSE),"")</f>
        <v/>
      </c>
      <c r="H81" s="16" t="str">
        <f>IFERROR(VLOOKUP(H79,祝日一覧!A:C,3,FALSE),"")</f>
        <v/>
      </c>
      <c r="I81" s="16" t="str">
        <f>IFERROR(VLOOKUP(I79,祝日一覧!A:C,3,FALSE),"")</f>
        <v/>
      </c>
      <c r="J81" s="16" t="str">
        <f>IFERROR(VLOOKUP(J79,祝日一覧!A:C,3,FALSE),"")</f>
        <v/>
      </c>
      <c r="K81" s="16" t="str">
        <f>IFERROR(VLOOKUP(K79,祝日一覧!A:C,3,FALSE),"")</f>
        <v/>
      </c>
      <c r="L81" s="16" t="str">
        <f>IFERROR(VLOOKUP(L79,祝日一覧!A:C,3,FALSE),"")</f>
        <v/>
      </c>
      <c r="M81" s="16" t="str">
        <f>IFERROR(VLOOKUP(M79,祝日一覧!A:C,3,FALSE),"")</f>
        <v>成人の日</v>
      </c>
      <c r="N81" s="16" t="str">
        <f>IFERROR(VLOOKUP(N79,祝日一覧!A:C,3,FALSE),"")</f>
        <v/>
      </c>
      <c r="O81" s="16" t="str">
        <f>IFERROR(VLOOKUP(O79,祝日一覧!A:C,3,FALSE),"")</f>
        <v/>
      </c>
      <c r="P81" s="16" t="str">
        <f>IFERROR(VLOOKUP(P79,祝日一覧!A:C,3,FALSE),"")</f>
        <v/>
      </c>
      <c r="Q81" s="16" t="str">
        <f>IFERROR(VLOOKUP(Q79,祝日一覧!A:C,3,FALSE),"")</f>
        <v/>
      </c>
      <c r="R81" s="15" t="str">
        <f>IFERROR(VLOOKUP(R79,祝日一覧!A:C,3,FALSE),"")</f>
        <v/>
      </c>
      <c r="S81" s="16" t="str">
        <f>IFERROR(VLOOKUP(S79,祝日一覧!A:C,3,FALSE),"")</f>
        <v/>
      </c>
      <c r="T81" s="16" t="str">
        <f>IFERROR(VLOOKUP(T79,祝日一覧!A:C,3,FALSE),"")</f>
        <v/>
      </c>
      <c r="U81" s="16" t="str">
        <f>IFERROR(VLOOKUP(U79,祝日一覧!A:C,3,FALSE),"")</f>
        <v/>
      </c>
      <c r="V81" s="16" t="str">
        <f>IFERROR(VLOOKUP(V79,祝日一覧!A:C,3,FALSE),"")</f>
        <v/>
      </c>
      <c r="W81" s="16" t="str">
        <f>IFERROR(VLOOKUP(W79,祝日一覧!A:C,3,FALSE),"")</f>
        <v/>
      </c>
      <c r="X81" s="16" t="str">
        <f>IFERROR(VLOOKUP(X79,祝日一覧!A:C,3,FALSE),"")</f>
        <v/>
      </c>
      <c r="Y81" s="16" t="str">
        <f>IFERROR(VLOOKUP(Y79,祝日一覧!A:C,3,FALSE),"")</f>
        <v/>
      </c>
      <c r="Z81" s="16" t="str">
        <f>IFERROR(VLOOKUP(Z79,祝日一覧!A:C,3,FALSE),"")</f>
        <v/>
      </c>
      <c r="AA81" s="16" t="str">
        <f>IFERROR(VLOOKUP(AA79,祝日一覧!A:C,3,FALSE),"")</f>
        <v/>
      </c>
      <c r="AB81" s="16" t="str">
        <f>IFERROR(VLOOKUP(AB79,祝日一覧!A:C,3,FALSE),"")</f>
        <v/>
      </c>
      <c r="AC81" s="16" t="str">
        <f>IFERROR(VLOOKUP(AC79,祝日一覧!A:C,3,FALSE),"")</f>
        <v/>
      </c>
      <c r="AD81" s="16" t="str">
        <f>IFERROR(VLOOKUP(AD79,祝日一覧!A:C,3,FALSE),"")</f>
        <v/>
      </c>
      <c r="AE81" s="16" t="str">
        <f>IFERROR(VLOOKUP(AE79,祝日一覧!A:C,3,FALSE),"")</f>
        <v/>
      </c>
      <c r="AF81" s="16" t="str">
        <f>IFERROR(VLOOKUP(AF79,祝日一覧!A:C,3,FALSE),"")</f>
        <v/>
      </c>
      <c r="AG81" s="16" t="str">
        <f>IFERROR(VLOOKUP(AG79,祝日一覧!A:C,3,FALSE),"")</f>
        <v/>
      </c>
      <c r="AH81" s="82"/>
      <c r="AI81" s="71"/>
      <c r="AJ81" s="73"/>
      <c r="AK81" s="75"/>
      <c r="AL81" s="77"/>
      <c r="AM81" s="78"/>
      <c r="AN81" s="79"/>
      <c r="AO81" s="79"/>
      <c r="AP81" s="79"/>
      <c r="AQ81" s="79"/>
    </row>
    <row r="82" spans="1:43" s="4" customFormat="1" ht="14.25" hidden="1" outlineLevel="1" thickBot="1" x14ac:dyDescent="0.2">
      <c r="B82" s="27" t="s">
        <v>62</v>
      </c>
      <c r="C82" s="28"/>
      <c r="D82" s="28"/>
      <c r="E82" s="28"/>
      <c r="F82" s="31"/>
      <c r="G82" s="28"/>
      <c r="H82" s="28"/>
      <c r="I82" s="28"/>
      <c r="J82" s="28"/>
      <c r="K82" s="28"/>
      <c r="L82" s="28"/>
      <c r="M82" s="28"/>
      <c r="N82" s="28"/>
      <c r="O82" s="28"/>
      <c r="P82" s="28"/>
      <c r="Q82" s="28"/>
      <c r="R82" s="28"/>
      <c r="S82" s="28"/>
      <c r="T82" s="28"/>
      <c r="U82" s="28"/>
      <c r="V82" s="28"/>
      <c r="W82" s="28"/>
      <c r="X82" s="28"/>
      <c r="Y82" s="28"/>
      <c r="Z82" s="28"/>
      <c r="AA82" s="28"/>
      <c r="AB82" s="28"/>
      <c r="AC82" s="28"/>
      <c r="AD82" s="28"/>
      <c r="AE82" s="28"/>
      <c r="AF82" s="28"/>
      <c r="AG82" s="28"/>
      <c r="AH82" s="83"/>
      <c r="AI82" s="5">
        <f>AP80</f>
        <v>0</v>
      </c>
      <c r="AJ82" s="6">
        <f>AI82/AN80</f>
        <v>0</v>
      </c>
      <c r="AK82" s="7">
        <f>AQ80</f>
        <v>62</v>
      </c>
      <c r="AL82" s="8">
        <f>AK82/AO80</f>
        <v>0.18235294117647058</v>
      </c>
      <c r="AM82" s="56"/>
      <c r="AN82" s="49"/>
      <c r="AO82" s="49"/>
      <c r="AP82" s="49"/>
      <c r="AQ82" s="49"/>
    </row>
    <row r="83" spans="1:43" s="4" customFormat="1" ht="14.25" hidden="1" outlineLevel="1" thickBot="1" x14ac:dyDescent="0.2">
      <c r="A83" s="2"/>
      <c r="B83" s="18"/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  <c r="Z83" s="18"/>
      <c r="AA83" s="18"/>
      <c r="AB83" s="18"/>
      <c r="AC83" s="18"/>
      <c r="AD83" s="18"/>
      <c r="AE83" s="18"/>
      <c r="AF83" s="18"/>
      <c r="AG83" s="18"/>
      <c r="AH83" s="2"/>
      <c r="AI83" s="2"/>
      <c r="AJ83" s="2"/>
      <c r="AK83" s="2"/>
      <c r="AL83" s="2"/>
      <c r="AM83" s="12"/>
      <c r="AN83" s="12"/>
      <c r="AO83" s="12"/>
      <c r="AP83" s="12"/>
      <c r="AQ83" s="12"/>
    </row>
    <row r="84" spans="1:43" s="4" customFormat="1" hidden="1" outlineLevel="1" x14ac:dyDescent="0.15">
      <c r="A84" s="2"/>
      <c r="B84" s="19" t="s">
        <v>0</v>
      </c>
      <c r="C84" s="63">
        <f>DATE(YEAR(C78),MONTH(C78)+1,DAY(C78))</f>
        <v>44228</v>
      </c>
      <c r="D84" s="64"/>
      <c r="E84" s="64"/>
      <c r="F84" s="64"/>
      <c r="G84" s="64"/>
      <c r="H84" s="64"/>
      <c r="I84" s="64"/>
      <c r="J84" s="64"/>
      <c r="K84" s="64"/>
      <c r="L84" s="64"/>
      <c r="M84" s="64"/>
      <c r="N84" s="64"/>
      <c r="O84" s="64"/>
      <c r="P84" s="64"/>
      <c r="Q84" s="64"/>
      <c r="R84" s="64"/>
      <c r="S84" s="64"/>
      <c r="T84" s="64"/>
      <c r="U84" s="64"/>
      <c r="V84" s="64"/>
      <c r="W84" s="64"/>
      <c r="X84" s="64"/>
      <c r="Y84" s="64"/>
      <c r="Z84" s="64"/>
      <c r="AA84" s="64"/>
      <c r="AB84" s="64"/>
      <c r="AC84" s="64"/>
      <c r="AD84" s="64"/>
      <c r="AE84" s="64"/>
      <c r="AF84" s="64"/>
      <c r="AG84" s="64"/>
      <c r="AH84" s="80" t="s">
        <v>20</v>
      </c>
      <c r="AI84" s="66" t="s">
        <v>12</v>
      </c>
      <c r="AJ84" s="67"/>
      <c r="AK84" s="57" t="s">
        <v>11</v>
      </c>
      <c r="AL84" s="58"/>
      <c r="AM84" s="55" t="s">
        <v>18</v>
      </c>
      <c r="AN84" s="48" t="s">
        <v>21</v>
      </c>
      <c r="AO84" s="48" t="s">
        <v>22</v>
      </c>
      <c r="AP84" s="48" t="s">
        <v>19</v>
      </c>
      <c r="AQ84" s="48" t="s">
        <v>23</v>
      </c>
    </row>
    <row r="85" spans="1:43" s="4" customFormat="1" hidden="1" outlineLevel="1" x14ac:dyDescent="0.15">
      <c r="A85" s="2"/>
      <c r="B85" s="20" t="s">
        <v>1</v>
      </c>
      <c r="C85" s="21">
        <f>DATE(YEAR(C84),MONTH(C84),DAY(C84))</f>
        <v>44228</v>
      </c>
      <c r="D85" s="21">
        <f>IF(MONTH(DATE(YEAR(C85),MONTH(C85),DAY(C85)+1))=MONTH($C84),DATE(YEAR(C85),MONTH(C85),DAY(C85)+1),"")</f>
        <v>44229</v>
      </c>
      <c r="E85" s="21">
        <f t="shared" ref="E85:AG85" si="50">IF(MONTH(DATE(YEAR(D85),MONTH(D85),DAY(D85)+1))=MONTH($C84),DATE(YEAR(D85),MONTH(D85),DAY(D85)+1),"")</f>
        <v>44230</v>
      </c>
      <c r="F85" s="34">
        <f t="shared" si="50"/>
        <v>44231</v>
      </c>
      <c r="G85" s="21">
        <f t="shared" si="50"/>
        <v>44232</v>
      </c>
      <c r="H85" s="21">
        <f t="shared" si="50"/>
        <v>44233</v>
      </c>
      <c r="I85" s="21">
        <f t="shared" si="50"/>
        <v>44234</v>
      </c>
      <c r="J85" s="21">
        <f t="shared" si="50"/>
        <v>44235</v>
      </c>
      <c r="K85" s="21">
        <f t="shared" si="50"/>
        <v>44236</v>
      </c>
      <c r="L85" s="21">
        <f t="shared" si="50"/>
        <v>44237</v>
      </c>
      <c r="M85" s="21">
        <f t="shared" si="50"/>
        <v>44238</v>
      </c>
      <c r="N85" s="21">
        <f t="shared" si="50"/>
        <v>44239</v>
      </c>
      <c r="O85" s="21">
        <f t="shared" si="50"/>
        <v>44240</v>
      </c>
      <c r="P85" s="21">
        <f t="shared" si="50"/>
        <v>44241</v>
      </c>
      <c r="Q85" s="21">
        <f t="shared" si="50"/>
        <v>44242</v>
      </c>
      <c r="R85" s="21">
        <f t="shared" si="50"/>
        <v>44243</v>
      </c>
      <c r="S85" s="21">
        <f t="shared" si="50"/>
        <v>44244</v>
      </c>
      <c r="T85" s="21">
        <f t="shared" si="50"/>
        <v>44245</v>
      </c>
      <c r="U85" s="21">
        <f t="shared" si="50"/>
        <v>44246</v>
      </c>
      <c r="V85" s="21">
        <f t="shared" si="50"/>
        <v>44247</v>
      </c>
      <c r="W85" s="21">
        <f t="shared" si="50"/>
        <v>44248</v>
      </c>
      <c r="X85" s="21">
        <f t="shared" si="50"/>
        <v>44249</v>
      </c>
      <c r="Y85" s="21">
        <f t="shared" si="50"/>
        <v>44250</v>
      </c>
      <c r="Z85" s="21">
        <f t="shared" si="50"/>
        <v>44251</v>
      </c>
      <c r="AA85" s="21">
        <f t="shared" si="50"/>
        <v>44252</v>
      </c>
      <c r="AB85" s="21">
        <f t="shared" si="50"/>
        <v>44253</v>
      </c>
      <c r="AC85" s="21">
        <f t="shared" si="50"/>
        <v>44254</v>
      </c>
      <c r="AD85" s="21">
        <f t="shared" si="50"/>
        <v>44255</v>
      </c>
      <c r="AE85" s="21" t="str">
        <f t="shared" si="50"/>
        <v/>
      </c>
      <c r="AF85" s="21" t="e">
        <f t="shared" si="50"/>
        <v>#VALUE!</v>
      </c>
      <c r="AG85" s="21" t="e">
        <f t="shared" si="50"/>
        <v>#VALUE!</v>
      </c>
      <c r="AH85" s="81"/>
      <c r="AI85" s="68"/>
      <c r="AJ85" s="69"/>
      <c r="AK85" s="59"/>
      <c r="AL85" s="60"/>
      <c r="AM85" s="56"/>
      <c r="AN85" s="49"/>
      <c r="AO85" s="49"/>
      <c r="AP85" s="49"/>
      <c r="AQ85" s="49"/>
    </row>
    <row r="86" spans="1:43" s="4" customFormat="1" hidden="1" outlineLevel="1" x14ac:dyDescent="0.15">
      <c r="A86" s="2"/>
      <c r="B86" s="20" t="s">
        <v>2</v>
      </c>
      <c r="C86" s="22" t="str">
        <f t="shared" ref="C86:AG86" si="51">TEXT(C85,"aaa")</f>
        <v>月</v>
      </c>
      <c r="D86" s="22" t="str">
        <f t="shared" si="51"/>
        <v>火</v>
      </c>
      <c r="E86" s="22" t="str">
        <f t="shared" si="51"/>
        <v>水</v>
      </c>
      <c r="F86" s="35" t="str">
        <f t="shared" si="51"/>
        <v>木</v>
      </c>
      <c r="G86" s="22" t="str">
        <f t="shared" si="51"/>
        <v>金</v>
      </c>
      <c r="H86" s="22" t="str">
        <f t="shared" si="51"/>
        <v>土</v>
      </c>
      <c r="I86" s="22" t="str">
        <f t="shared" si="51"/>
        <v>日</v>
      </c>
      <c r="J86" s="22" t="str">
        <f t="shared" si="51"/>
        <v>月</v>
      </c>
      <c r="K86" s="22" t="str">
        <f t="shared" si="51"/>
        <v>火</v>
      </c>
      <c r="L86" s="22" t="str">
        <f t="shared" si="51"/>
        <v>水</v>
      </c>
      <c r="M86" s="22" t="str">
        <f t="shared" si="51"/>
        <v>木</v>
      </c>
      <c r="N86" s="22" t="str">
        <f t="shared" si="51"/>
        <v>金</v>
      </c>
      <c r="O86" s="22" t="str">
        <f t="shared" si="51"/>
        <v>土</v>
      </c>
      <c r="P86" s="22" t="str">
        <f t="shared" si="51"/>
        <v>日</v>
      </c>
      <c r="Q86" s="22" t="str">
        <f t="shared" si="51"/>
        <v>月</v>
      </c>
      <c r="R86" s="22" t="str">
        <f t="shared" si="51"/>
        <v>火</v>
      </c>
      <c r="S86" s="22" t="str">
        <f t="shared" si="51"/>
        <v>水</v>
      </c>
      <c r="T86" s="22" t="str">
        <f>TEXT(T85,"aaa")</f>
        <v>木</v>
      </c>
      <c r="U86" s="22" t="str">
        <f t="shared" si="51"/>
        <v>金</v>
      </c>
      <c r="V86" s="22" t="str">
        <f t="shared" si="51"/>
        <v>土</v>
      </c>
      <c r="W86" s="22" t="str">
        <f t="shared" si="51"/>
        <v>日</v>
      </c>
      <c r="X86" s="22" t="str">
        <f t="shared" si="51"/>
        <v>月</v>
      </c>
      <c r="Y86" s="22" t="str">
        <f t="shared" si="51"/>
        <v>火</v>
      </c>
      <c r="Z86" s="22" t="str">
        <f t="shared" si="51"/>
        <v>水</v>
      </c>
      <c r="AA86" s="22" t="str">
        <f t="shared" si="51"/>
        <v>木</v>
      </c>
      <c r="AB86" s="22" t="str">
        <f t="shared" si="51"/>
        <v>金</v>
      </c>
      <c r="AC86" s="22" t="str">
        <f t="shared" si="51"/>
        <v>土</v>
      </c>
      <c r="AD86" s="22" t="str">
        <f t="shared" si="51"/>
        <v>日</v>
      </c>
      <c r="AE86" s="22" t="str">
        <f t="shared" si="51"/>
        <v/>
      </c>
      <c r="AF86" s="22" t="e">
        <f t="shared" si="51"/>
        <v>#VALUE!</v>
      </c>
      <c r="AG86" s="22" t="e">
        <f t="shared" si="51"/>
        <v>#VALUE!</v>
      </c>
      <c r="AH86" s="82">
        <v>0</v>
      </c>
      <c r="AI86" s="70" t="s">
        <v>57</v>
      </c>
      <c r="AJ86" s="72" t="s">
        <v>13</v>
      </c>
      <c r="AK86" s="74" t="s">
        <v>57</v>
      </c>
      <c r="AL86" s="76" t="s">
        <v>14</v>
      </c>
      <c r="AM86" s="55">
        <f t="shared" ref="AM86" si="52">COUNT(C85:AG85)</f>
        <v>28</v>
      </c>
      <c r="AN86" s="48">
        <f t="shared" ref="AN86" si="53">AM86-AH86</f>
        <v>28</v>
      </c>
      <c r="AO86" s="48">
        <f>SUM(AN$6:AN88)</f>
        <v>368</v>
      </c>
      <c r="AP86" s="48">
        <f>COUNTIF(C88:AG88,"○")</f>
        <v>0</v>
      </c>
      <c r="AQ86" s="48">
        <f>SUM(AP$6:AP88)</f>
        <v>62</v>
      </c>
    </row>
    <row r="87" spans="1:43" s="4" customFormat="1" ht="82.5" hidden="1" outlineLevel="1" x14ac:dyDescent="0.15">
      <c r="A87" s="3"/>
      <c r="B87" s="25" t="s">
        <v>3</v>
      </c>
      <c r="C87" s="16" t="str">
        <f>IFERROR(VLOOKUP(C85,祝日一覧!A:C,3,FALSE),"")</f>
        <v/>
      </c>
      <c r="D87" s="16" t="str">
        <f>IFERROR(VLOOKUP(D85,祝日一覧!A:C,3,FALSE),"")</f>
        <v/>
      </c>
      <c r="E87" s="16" t="str">
        <f>IFERROR(VLOOKUP(E85,祝日一覧!A:C,3,FALSE),"")</f>
        <v/>
      </c>
      <c r="F87" s="36" t="str">
        <f>IFERROR(VLOOKUP(F85,祝日一覧!A:C,3,FALSE),"")</f>
        <v/>
      </c>
      <c r="G87" s="16" t="str">
        <f>IFERROR(VLOOKUP(G85,祝日一覧!A:C,3,FALSE),"")</f>
        <v/>
      </c>
      <c r="H87" s="16" t="str">
        <f>IFERROR(VLOOKUP(H85,祝日一覧!A:C,3,FALSE),"")</f>
        <v/>
      </c>
      <c r="I87" s="16" t="str">
        <f>IFERROR(VLOOKUP(I85,祝日一覧!A:C,3,FALSE),"")</f>
        <v/>
      </c>
      <c r="J87" s="16" t="str">
        <f>IFERROR(VLOOKUP(J85,祝日一覧!A:C,3,FALSE),"")</f>
        <v/>
      </c>
      <c r="K87" s="16" t="str">
        <f>IFERROR(VLOOKUP(K85,祝日一覧!A:C,3,FALSE),"")</f>
        <v/>
      </c>
      <c r="L87" s="16" t="str">
        <f>IFERROR(VLOOKUP(L85,祝日一覧!A:C,3,FALSE),"")</f>
        <v/>
      </c>
      <c r="M87" s="16" t="str">
        <f>IFERROR(VLOOKUP(M85,祝日一覧!A:C,3,FALSE),"")</f>
        <v>建国記念の日</v>
      </c>
      <c r="N87" s="16" t="str">
        <f>IFERROR(VLOOKUP(N85,祝日一覧!A:C,3,FALSE),"")</f>
        <v/>
      </c>
      <c r="O87" s="16" t="str">
        <f>IFERROR(VLOOKUP(O85,祝日一覧!A:C,3,FALSE),"")</f>
        <v/>
      </c>
      <c r="P87" s="16" t="str">
        <f>IFERROR(VLOOKUP(P85,祝日一覧!A:C,3,FALSE),"")</f>
        <v/>
      </c>
      <c r="Q87" s="16" t="str">
        <f>IFERROR(VLOOKUP(Q85,祝日一覧!A:C,3,FALSE),"")</f>
        <v/>
      </c>
      <c r="R87" s="15" t="str">
        <f>IFERROR(VLOOKUP(R85,祝日一覧!A:C,3,FALSE),"")</f>
        <v/>
      </c>
      <c r="S87" s="16" t="str">
        <f>IFERROR(VLOOKUP(S85,祝日一覧!A:C,3,FALSE),"")</f>
        <v/>
      </c>
      <c r="T87" s="16" t="str">
        <f>IFERROR(VLOOKUP(T85,祝日一覧!A:C,3,FALSE),"")</f>
        <v/>
      </c>
      <c r="U87" s="16" t="str">
        <f>IFERROR(VLOOKUP(U85,祝日一覧!A:C,3,FALSE),"")</f>
        <v/>
      </c>
      <c r="V87" s="16" t="str">
        <f>IFERROR(VLOOKUP(V85,祝日一覧!A:C,3,FALSE),"")</f>
        <v/>
      </c>
      <c r="W87" s="16" t="str">
        <f>IFERROR(VLOOKUP(W85,祝日一覧!A:C,3,FALSE),"")</f>
        <v/>
      </c>
      <c r="X87" s="16" t="str">
        <f>IFERROR(VLOOKUP(X85,祝日一覧!A:C,3,FALSE),"")</f>
        <v/>
      </c>
      <c r="Y87" s="16" t="str">
        <f>IFERROR(VLOOKUP(Y85,祝日一覧!A:C,3,FALSE),"")</f>
        <v>天皇誕生日</v>
      </c>
      <c r="Z87" s="16" t="str">
        <f>IFERROR(VLOOKUP(Z85,祝日一覧!A:C,3,FALSE),"")</f>
        <v/>
      </c>
      <c r="AA87" s="16" t="str">
        <f>IFERROR(VLOOKUP(AA85,祝日一覧!A:C,3,FALSE),"")</f>
        <v/>
      </c>
      <c r="AB87" s="16" t="str">
        <f>IFERROR(VLOOKUP(AB85,祝日一覧!A:C,3,FALSE),"")</f>
        <v/>
      </c>
      <c r="AC87" s="16" t="str">
        <f>IFERROR(VLOOKUP(AC85,祝日一覧!A:C,3,FALSE),"")</f>
        <v/>
      </c>
      <c r="AD87" s="16" t="str">
        <f>IFERROR(VLOOKUP(AD85,祝日一覧!A:C,3,FALSE),"")</f>
        <v/>
      </c>
      <c r="AE87" s="16" t="str">
        <f>IFERROR(VLOOKUP(AE85,祝日一覧!A:C,3,FALSE),"")</f>
        <v/>
      </c>
      <c r="AF87" s="16" t="str">
        <f>IFERROR(VLOOKUP(AF85,祝日一覧!A:C,3,FALSE),"")</f>
        <v/>
      </c>
      <c r="AG87" s="16" t="str">
        <f>IFERROR(VLOOKUP(AG85,祝日一覧!A:C,3,FALSE),"")</f>
        <v/>
      </c>
      <c r="AH87" s="82"/>
      <c r="AI87" s="71"/>
      <c r="AJ87" s="73"/>
      <c r="AK87" s="75"/>
      <c r="AL87" s="77"/>
      <c r="AM87" s="78"/>
      <c r="AN87" s="79"/>
      <c r="AO87" s="79"/>
      <c r="AP87" s="79"/>
      <c r="AQ87" s="79"/>
    </row>
    <row r="88" spans="1:43" s="4" customFormat="1" ht="14.25" hidden="1" outlineLevel="1" thickBot="1" x14ac:dyDescent="0.2">
      <c r="B88" s="27" t="s">
        <v>62</v>
      </c>
      <c r="C88" s="28"/>
      <c r="D88" s="28"/>
      <c r="E88" s="28"/>
      <c r="F88" s="31"/>
      <c r="G88" s="28"/>
      <c r="H88" s="28"/>
      <c r="I88" s="28"/>
      <c r="J88" s="28"/>
      <c r="K88" s="28"/>
      <c r="L88" s="28"/>
      <c r="M88" s="28"/>
      <c r="N88" s="28"/>
      <c r="O88" s="28"/>
      <c r="P88" s="28"/>
      <c r="Q88" s="28"/>
      <c r="R88" s="28"/>
      <c r="S88" s="28"/>
      <c r="T88" s="28"/>
      <c r="U88" s="28"/>
      <c r="V88" s="28"/>
      <c r="W88" s="28"/>
      <c r="X88" s="28"/>
      <c r="Y88" s="28"/>
      <c r="Z88" s="28"/>
      <c r="AA88" s="28"/>
      <c r="AB88" s="28"/>
      <c r="AC88" s="28"/>
      <c r="AD88" s="28"/>
      <c r="AE88" s="28"/>
      <c r="AF88" s="28"/>
      <c r="AG88" s="28"/>
      <c r="AH88" s="83"/>
      <c r="AI88" s="5">
        <f>AP86</f>
        <v>0</v>
      </c>
      <c r="AJ88" s="6">
        <f>AI88/AN86</f>
        <v>0</v>
      </c>
      <c r="AK88" s="7">
        <f>AQ86</f>
        <v>62</v>
      </c>
      <c r="AL88" s="8">
        <f>AK88/AO86</f>
        <v>0.16847826086956522</v>
      </c>
      <c r="AM88" s="56"/>
      <c r="AN88" s="49"/>
      <c r="AO88" s="49"/>
      <c r="AP88" s="49"/>
      <c r="AQ88" s="49"/>
    </row>
    <row r="89" spans="1:43" s="4" customFormat="1" ht="14.25" hidden="1" outlineLevel="1" thickBot="1" x14ac:dyDescent="0.2">
      <c r="A89" s="2"/>
      <c r="B89" s="18"/>
      <c r="C89" s="18"/>
      <c r="D89" s="18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18"/>
      <c r="Z89" s="18"/>
      <c r="AA89" s="18"/>
      <c r="AB89" s="18"/>
      <c r="AC89" s="18"/>
      <c r="AD89" s="18"/>
      <c r="AE89" s="18"/>
      <c r="AF89" s="18"/>
      <c r="AG89" s="18"/>
      <c r="AH89" s="2"/>
      <c r="AI89" s="2"/>
      <c r="AJ89" s="2"/>
      <c r="AK89" s="2"/>
      <c r="AL89" s="2"/>
      <c r="AM89" s="12"/>
      <c r="AN89" s="12"/>
      <c r="AO89" s="12"/>
      <c r="AP89" s="12"/>
      <c r="AQ89" s="12"/>
    </row>
    <row r="90" spans="1:43" s="4" customFormat="1" hidden="1" outlineLevel="1" x14ac:dyDescent="0.15">
      <c r="A90" s="2"/>
      <c r="B90" s="19" t="s">
        <v>0</v>
      </c>
      <c r="C90" s="63">
        <f>DATE(YEAR(C84),MONTH(C84)+1,DAY(C84))</f>
        <v>44256</v>
      </c>
      <c r="D90" s="64"/>
      <c r="E90" s="64"/>
      <c r="F90" s="64"/>
      <c r="G90" s="64"/>
      <c r="H90" s="64"/>
      <c r="I90" s="64"/>
      <c r="J90" s="64"/>
      <c r="K90" s="64"/>
      <c r="L90" s="64"/>
      <c r="M90" s="64"/>
      <c r="N90" s="64"/>
      <c r="O90" s="64"/>
      <c r="P90" s="64"/>
      <c r="Q90" s="64"/>
      <c r="R90" s="64"/>
      <c r="S90" s="64"/>
      <c r="T90" s="64"/>
      <c r="U90" s="64"/>
      <c r="V90" s="64"/>
      <c r="W90" s="64"/>
      <c r="X90" s="64"/>
      <c r="Y90" s="64"/>
      <c r="Z90" s="64"/>
      <c r="AA90" s="64"/>
      <c r="AB90" s="64"/>
      <c r="AC90" s="64"/>
      <c r="AD90" s="64"/>
      <c r="AE90" s="64"/>
      <c r="AF90" s="64"/>
      <c r="AG90" s="64"/>
      <c r="AH90" s="80" t="s">
        <v>20</v>
      </c>
      <c r="AI90" s="66" t="s">
        <v>12</v>
      </c>
      <c r="AJ90" s="67"/>
      <c r="AK90" s="57" t="s">
        <v>11</v>
      </c>
      <c r="AL90" s="58"/>
      <c r="AM90" s="55" t="s">
        <v>18</v>
      </c>
      <c r="AN90" s="48" t="s">
        <v>21</v>
      </c>
      <c r="AO90" s="48" t="s">
        <v>22</v>
      </c>
      <c r="AP90" s="48" t="s">
        <v>19</v>
      </c>
      <c r="AQ90" s="48" t="s">
        <v>23</v>
      </c>
    </row>
    <row r="91" spans="1:43" s="4" customFormat="1" hidden="1" outlineLevel="1" x14ac:dyDescent="0.15">
      <c r="A91" s="2"/>
      <c r="B91" s="20" t="s">
        <v>1</v>
      </c>
      <c r="C91" s="21">
        <f>DATE(YEAR(C90),MONTH(C90),DAY(C90))</f>
        <v>44256</v>
      </c>
      <c r="D91" s="21">
        <f>IF(MONTH(DATE(YEAR(C91),MONTH(C91),DAY(C91)+1))=MONTH($C90),DATE(YEAR(C91),MONTH(C91),DAY(C91)+1),"")</f>
        <v>44257</v>
      </c>
      <c r="E91" s="21">
        <f t="shared" ref="E91:AG91" si="54">IF(MONTH(DATE(YEAR(D91),MONTH(D91),DAY(D91)+1))=MONTH($C90),DATE(YEAR(D91),MONTH(D91),DAY(D91)+1),"")</f>
        <v>44258</v>
      </c>
      <c r="F91" s="34">
        <f t="shared" si="54"/>
        <v>44259</v>
      </c>
      <c r="G91" s="21">
        <f t="shared" si="54"/>
        <v>44260</v>
      </c>
      <c r="H91" s="21">
        <f t="shared" si="54"/>
        <v>44261</v>
      </c>
      <c r="I91" s="21">
        <f t="shared" si="54"/>
        <v>44262</v>
      </c>
      <c r="J91" s="21">
        <f t="shared" si="54"/>
        <v>44263</v>
      </c>
      <c r="K91" s="21">
        <f t="shared" si="54"/>
        <v>44264</v>
      </c>
      <c r="L91" s="21">
        <f t="shared" si="54"/>
        <v>44265</v>
      </c>
      <c r="M91" s="21">
        <f t="shared" si="54"/>
        <v>44266</v>
      </c>
      <c r="N91" s="21">
        <f t="shared" si="54"/>
        <v>44267</v>
      </c>
      <c r="O91" s="21">
        <f t="shared" si="54"/>
        <v>44268</v>
      </c>
      <c r="P91" s="21">
        <f t="shared" si="54"/>
        <v>44269</v>
      </c>
      <c r="Q91" s="21">
        <f t="shared" si="54"/>
        <v>44270</v>
      </c>
      <c r="R91" s="21">
        <f t="shared" si="54"/>
        <v>44271</v>
      </c>
      <c r="S91" s="21">
        <f t="shared" si="54"/>
        <v>44272</v>
      </c>
      <c r="T91" s="21">
        <f t="shared" si="54"/>
        <v>44273</v>
      </c>
      <c r="U91" s="21">
        <f t="shared" si="54"/>
        <v>44274</v>
      </c>
      <c r="V91" s="21">
        <f t="shared" si="54"/>
        <v>44275</v>
      </c>
      <c r="W91" s="21">
        <f t="shared" si="54"/>
        <v>44276</v>
      </c>
      <c r="X91" s="21">
        <f t="shared" si="54"/>
        <v>44277</v>
      </c>
      <c r="Y91" s="21">
        <f t="shared" si="54"/>
        <v>44278</v>
      </c>
      <c r="Z91" s="21">
        <f t="shared" si="54"/>
        <v>44279</v>
      </c>
      <c r="AA91" s="21">
        <f t="shared" si="54"/>
        <v>44280</v>
      </c>
      <c r="AB91" s="21">
        <f t="shared" si="54"/>
        <v>44281</v>
      </c>
      <c r="AC91" s="21">
        <f t="shared" si="54"/>
        <v>44282</v>
      </c>
      <c r="AD91" s="21">
        <f t="shared" si="54"/>
        <v>44283</v>
      </c>
      <c r="AE91" s="21">
        <f t="shared" si="54"/>
        <v>44284</v>
      </c>
      <c r="AF91" s="21">
        <f t="shared" si="54"/>
        <v>44285</v>
      </c>
      <c r="AG91" s="21">
        <f t="shared" si="54"/>
        <v>44286</v>
      </c>
      <c r="AH91" s="81"/>
      <c r="AI91" s="68"/>
      <c r="AJ91" s="69"/>
      <c r="AK91" s="59"/>
      <c r="AL91" s="60"/>
      <c r="AM91" s="56"/>
      <c r="AN91" s="49"/>
      <c r="AO91" s="49"/>
      <c r="AP91" s="49"/>
      <c r="AQ91" s="49"/>
    </row>
    <row r="92" spans="1:43" s="4" customFormat="1" hidden="1" outlineLevel="1" x14ac:dyDescent="0.15">
      <c r="A92" s="2"/>
      <c r="B92" s="20" t="s">
        <v>2</v>
      </c>
      <c r="C92" s="22" t="str">
        <f t="shared" ref="C92:AG92" si="55">TEXT(C91,"aaa")</f>
        <v>月</v>
      </c>
      <c r="D92" s="22" t="str">
        <f t="shared" si="55"/>
        <v>火</v>
      </c>
      <c r="E92" s="22" t="str">
        <f t="shared" si="55"/>
        <v>水</v>
      </c>
      <c r="F92" s="35" t="str">
        <f t="shared" si="55"/>
        <v>木</v>
      </c>
      <c r="G92" s="22" t="str">
        <f t="shared" si="55"/>
        <v>金</v>
      </c>
      <c r="H92" s="22" t="str">
        <f t="shared" si="55"/>
        <v>土</v>
      </c>
      <c r="I92" s="22" t="str">
        <f t="shared" si="55"/>
        <v>日</v>
      </c>
      <c r="J92" s="22" t="str">
        <f t="shared" si="55"/>
        <v>月</v>
      </c>
      <c r="K92" s="22" t="str">
        <f t="shared" si="55"/>
        <v>火</v>
      </c>
      <c r="L92" s="22" t="str">
        <f t="shared" si="55"/>
        <v>水</v>
      </c>
      <c r="M92" s="22" t="str">
        <f t="shared" si="55"/>
        <v>木</v>
      </c>
      <c r="N92" s="22" t="str">
        <f t="shared" si="55"/>
        <v>金</v>
      </c>
      <c r="O92" s="22" t="str">
        <f t="shared" si="55"/>
        <v>土</v>
      </c>
      <c r="P92" s="22" t="str">
        <f t="shared" si="55"/>
        <v>日</v>
      </c>
      <c r="Q92" s="22" t="str">
        <f t="shared" si="55"/>
        <v>月</v>
      </c>
      <c r="R92" s="22" t="str">
        <f t="shared" si="55"/>
        <v>火</v>
      </c>
      <c r="S92" s="22" t="str">
        <f t="shared" si="55"/>
        <v>水</v>
      </c>
      <c r="T92" s="22" t="str">
        <f t="shared" si="55"/>
        <v>木</v>
      </c>
      <c r="U92" s="22" t="str">
        <f t="shared" si="55"/>
        <v>金</v>
      </c>
      <c r="V92" s="22" t="str">
        <f t="shared" si="55"/>
        <v>土</v>
      </c>
      <c r="W92" s="22" t="str">
        <f t="shared" si="55"/>
        <v>日</v>
      </c>
      <c r="X92" s="22" t="str">
        <f t="shared" si="55"/>
        <v>月</v>
      </c>
      <c r="Y92" s="22" t="str">
        <f t="shared" si="55"/>
        <v>火</v>
      </c>
      <c r="Z92" s="22" t="str">
        <f t="shared" si="55"/>
        <v>水</v>
      </c>
      <c r="AA92" s="22" t="str">
        <f t="shared" si="55"/>
        <v>木</v>
      </c>
      <c r="AB92" s="22" t="str">
        <f t="shared" si="55"/>
        <v>金</v>
      </c>
      <c r="AC92" s="22" t="str">
        <f t="shared" si="55"/>
        <v>土</v>
      </c>
      <c r="AD92" s="22" t="str">
        <f t="shared" si="55"/>
        <v>日</v>
      </c>
      <c r="AE92" s="22" t="str">
        <f t="shared" si="55"/>
        <v>月</v>
      </c>
      <c r="AF92" s="22" t="str">
        <f t="shared" si="55"/>
        <v>火</v>
      </c>
      <c r="AG92" s="22" t="str">
        <f t="shared" si="55"/>
        <v>水</v>
      </c>
      <c r="AH92" s="82">
        <v>0</v>
      </c>
      <c r="AI92" s="70" t="s">
        <v>57</v>
      </c>
      <c r="AJ92" s="72" t="s">
        <v>13</v>
      </c>
      <c r="AK92" s="74" t="s">
        <v>57</v>
      </c>
      <c r="AL92" s="76" t="s">
        <v>14</v>
      </c>
      <c r="AM92" s="55">
        <f t="shared" ref="AM92" si="56">COUNT(C91:AG91)</f>
        <v>31</v>
      </c>
      <c r="AN92" s="48">
        <f t="shared" ref="AN92" si="57">AM92-AH92</f>
        <v>31</v>
      </c>
      <c r="AO92" s="48">
        <f>SUM(AN$6:AN94)</f>
        <v>399</v>
      </c>
      <c r="AP92" s="48">
        <f>COUNTIF(C94:AG94,"○")</f>
        <v>0</v>
      </c>
      <c r="AQ92" s="48">
        <f>SUM(AP$6:AP94)</f>
        <v>62</v>
      </c>
    </row>
    <row r="93" spans="1:43" s="4" customFormat="1" ht="55.5" hidden="1" outlineLevel="1" x14ac:dyDescent="0.15">
      <c r="A93" s="3"/>
      <c r="B93" s="25" t="s">
        <v>3</v>
      </c>
      <c r="C93" s="16" t="str">
        <f>IFERROR(VLOOKUP(C91,祝日一覧!A:C,3,FALSE),"")</f>
        <v/>
      </c>
      <c r="D93" s="16" t="str">
        <f>IFERROR(VLOOKUP(D91,祝日一覧!A:C,3,FALSE),"")</f>
        <v/>
      </c>
      <c r="E93" s="16" t="str">
        <f>IFERROR(VLOOKUP(E91,祝日一覧!A:C,3,FALSE),"")</f>
        <v/>
      </c>
      <c r="F93" s="36" t="str">
        <f>IFERROR(VLOOKUP(F91,祝日一覧!A:C,3,FALSE),"")</f>
        <v/>
      </c>
      <c r="G93" s="16" t="str">
        <f>IFERROR(VLOOKUP(G91,祝日一覧!A:C,3,FALSE),"")</f>
        <v/>
      </c>
      <c r="H93" s="16" t="str">
        <f>IFERROR(VLOOKUP(H91,祝日一覧!A:C,3,FALSE),"")</f>
        <v/>
      </c>
      <c r="I93" s="16" t="str">
        <f>IFERROR(VLOOKUP(I91,祝日一覧!A:C,3,FALSE),"")</f>
        <v/>
      </c>
      <c r="J93" s="16" t="str">
        <f>IFERROR(VLOOKUP(J91,祝日一覧!A:C,3,FALSE),"")</f>
        <v/>
      </c>
      <c r="K93" s="16" t="str">
        <f>IFERROR(VLOOKUP(K91,祝日一覧!A:C,3,FALSE),"")</f>
        <v/>
      </c>
      <c r="L93" s="16" t="str">
        <f>IFERROR(VLOOKUP(L91,祝日一覧!A:C,3,FALSE),"")</f>
        <v/>
      </c>
      <c r="M93" s="16" t="str">
        <f>IFERROR(VLOOKUP(M91,祝日一覧!A:C,3,FALSE),"")</f>
        <v/>
      </c>
      <c r="N93" s="16" t="str">
        <f>IFERROR(VLOOKUP(N91,祝日一覧!A:C,3,FALSE),"")</f>
        <v/>
      </c>
      <c r="O93" s="16" t="str">
        <f>IFERROR(VLOOKUP(O91,祝日一覧!A:C,3,FALSE),"")</f>
        <v/>
      </c>
      <c r="P93" s="16" t="str">
        <f>IFERROR(VLOOKUP(P91,祝日一覧!A:C,3,FALSE),"")</f>
        <v/>
      </c>
      <c r="Q93" s="16" t="str">
        <f>IFERROR(VLOOKUP(Q91,祝日一覧!A:C,3,FALSE),"")</f>
        <v/>
      </c>
      <c r="R93" s="15" t="str">
        <f>IFERROR(VLOOKUP(R91,祝日一覧!A:C,3,FALSE),"")</f>
        <v/>
      </c>
      <c r="S93" s="16" t="str">
        <f>IFERROR(VLOOKUP(S91,祝日一覧!A:C,3,FALSE),"")</f>
        <v/>
      </c>
      <c r="T93" s="16" t="str">
        <f>IFERROR(VLOOKUP(T91,祝日一覧!A:C,3,FALSE),"")</f>
        <v/>
      </c>
      <c r="U93" s="16" t="str">
        <f>IFERROR(VLOOKUP(U91,祝日一覧!A:C,3,FALSE),"")</f>
        <v/>
      </c>
      <c r="V93" s="16" t="str">
        <f>IFERROR(VLOOKUP(V91,祝日一覧!A:C,3,FALSE),"")</f>
        <v>春分の日</v>
      </c>
      <c r="W93" s="16" t="str">
        <f>IFERROR(VLOOKUP(W91,祝日一覧!A:C,3,FALSE),"")</f>
        <v/>
      </c>
      <c r="X93" s="16" t="str">
        <f>IFERROR(VLOOKUP(X91,祝日一覧!A:C,3,FALSE),"")</f>
        <v/>
      </c>
      <c r="Y93" s="16" t="str">
        <f>IFERROR(VLOOKUP(Y91,祝日一覧!A:C,3,FALSE),"")</f>
        <v/>
      </c>
      <c r="Z93" s="16" t="str">
        <f>IFERROR(VLOOKUP(Z91,祝日一覧!A:C,3,FALSE),"")</f>
        <v/>
      </c>
      <c r="AA93" s="16" t="str">
        <f>IFERROR(VLOOKUP(AA91,祝日一覧!A:C,3,FALSE),"")</f>
        <v/>
      </c>
      <c r="AB93" s="16" t="str">
        <f>IFERROR(VLOOKUP(AB91,祝日一覧!A:C,3,FALSE),"")</f>
        <v/>
      </c>
      <c r="AC93" s="16" t="str">
        <f>IFERROR(VLOOKUP(AC91,祝日一覧!A:C,3,FALSE),"")</f>
        <v/>
      </c>
      <c r="AD93" s="16" t="str">
        <f>IFERROR(VLOOKUP(AD91,祝日一覧!A:C,3,FALSE),"")</f>
        <v/>
      </c>
      <c r="AE93" s="16" t="str">
        <f>IFERROR(VLOOKUP(AE91,祝日一覧!A:C,3,FALSE),"")</f>
        <v/>
      </c>
      <c r="AF93" s="16" t="str">
        <f>IFERROR(VLOOKUP(AF91,祝日一覧!A:C,3,FALSE),"")</f>
        <v/>
      </c>
      <c r="AG93" s="16" t="str">
        <f>IFERROR(VLOOKUP(AG91,祝日一覧!A:C,3,FALSE),"")</f>
        <v/>
      </c>
      <c r="AH93" s="82"/>
      <c r="AI93" s="71"/>
      <c r="AJ93" s="73"/>
      <c r="AK93" s="75"/>
      <c r="AL93" s="77"/>
      <c r="AM93" s="78"/>
      <c r="AN93" s="79"/>
      <c r="AO93" s="79"/>
      <c r="AP93" s="79"/>
      <c r="AQ93" s="79"/>
    </row>
    <row r="94" spans="1:43" s="4" customFormat="1" ht="14.25" hidden="1" outlineLevel="1" thickBot="1" x14ac:dyDescent="0.2">
      <c r="B94" s="27" t="s">
        <v>62</v>
      </c>
      <c r="C94" s="28"/>
      <c r="D94" s="28"/>
      <c r="E94" s="28"/>
      <c r="F94" s="31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  <c r="R94" s="28"/>
      <c r="S94" s="28"/>
      <c r="T94" s="28"/>
      <c r="U94" s="28"/>
      <c r="V94" s="28"/>
      <c r="W94" s="28"/>
      <c r="X94" s="28"/>
      <c r="Y94" s="28"/>
      <c r="Z94" s="28"/>
      <c r="AA94" s="28"/>
      <c r="AB94" s="28"/>
      <c r="AC94" s="28"/>
      <c r="AD94" s="28"/>
      <c r="AE94" s="28"/>
      <c r="AF94" s="28"/>
      <c r="AG94" s="28"/>
      <c r="AH94" s="83"/>
      <c r="AI94" s="5">
        <f>AP92</f>
        <v>0</v>
      </c>
      <c r="AJ94" s="6">
        <f>AI94/AN92</f>
        <v>0</v>
      </c>
      <c r="AK94" s="7">
        <f>AQ92</f>
        <v>62</v>
      </c>
      <c r="AL94" s="8">
        <f>AK94/AO92</f>
        <v>0.15538847117794485</v>
      </c>
      <c r="AM94" s="56"/>
      <c r="AN94" s="49"/>
      <c r="AO94" s="49"/>
      <c r="AP94" s="49"/>
      <c r="AQ94" s="49"/>
    </row>
    <row r="95" spans="1:43" s="4" customFormat="1" ht="14.25" hidden="1" outlineLevel="1" thickBot="1" x14ac:dyDescent="0.2">
      <c r="A95" s="2"/>
      <c r="B95" s="18"/>
      <c r="C95" s="18"/>
      <c r="D95" s="18"/>
      <c r="E95" s="18"/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18"/>
      <c r="Q95" s="18"/>
      <c r="R95" s="18"/>
      <c r="S95" s="18"/>
      <c r="T95" s="18"/>
      <c r="U95" s="18"/>
      <c r="V95" s="18"/>
      <c r="W95" s="18"/>
      <c r="X95" s="18"/>
      <c r="Y95" s="18"/>
      <c r="Z95" s="18"/>
      <c r="AA95" s="18"/>
      <c r="AB95" s="18"/>
      <c r="AC95" s="18"/>
      <c r="AD95" s="18"/>
      <c r="AE95" s="18"/>
      <c r="AF95" s="18"/>
      <c r="AG95" s="18"/>
      <c r="AH95" s="2"/>
      <c r="AI95" s="2"/>
      <c r="AJ95" s="2"/>
      <c r="AK95" s="2"/>
      <c r="AL95" s="2"/>
      <c r="AM95" s="12"/>
      <c r="AN95" s="12"/>
      <c r="AO95" s="12"/>
      <c r="AP95" s="12"/>
      <c r="AQ95" s="12"/>
    </row>
    <row r="96" spans="1:43" s="4" customFormat="1" hidden="1" outlineLevel="1" x14ac:dyDescent="0.15">
      <c r="A96" s="2"/>
      <c r="B96" s="19" t="s">
        <v>0</v>
      </c>
      <c r="C96" s="63">
        <f>DATE(YEAR(C90),MONTH(C90)+1,DAY(C90))</f>
        <v>44287</v>
      </c>
      <c r="D96" s="64"/>
      <c r="E96" s="64"/>
      <c r="F96" s="64"/>
      <c r="G96" s="64"/>
      <c r="H96" s="64"/>
      <c r="I96" s="64"/>
      <c r="J96" s="64"/>
      <c r="K96" s="64"/>
      <c r="L96" s="64"/>
      <c r="M96" s="64"/>
      <c r="N96" s="64"/>
      <c r="O96" s="64"/>
      <c r="P96" s="64"/>
      <c r="Q96" s="64"/>
      <c r="R96" s="64"/>
      <c r="S96" s="64"/>
      <c r="T96" s="64"/>
      <c r="U96" s="64"/>
      <c r="V96" s="64"/>
      <c r="W96" s="64"/>
      <c r="X96" s="64"/>
      <c r="Y96" s="64"/>
      <c r="Z96" s="64"/>
      <c r="AA96" s="64"/>
      <c r="AB96" s="64"/>
      <c r="AC96" s="64"/>
      <c r="AD96" s="64"/>
      <c r="AE96" s="64"/>
      <c r="AF96" s="64"/>
      <c r="AG96" s="64"/>
      <c r="AH96" s="80" t="s">
        <v>20</v>
      </c>
      <c r="AI96" s="66" t="s">
        <v>12</v>
      </c>
      <c r="AJ96" s="67"/>
      <c r="AK96" s="57" t="s">
        <v>11</v>
      </c>
      <c r="AL96" s="58"/>
      <c r="AM96" s="55" t="s">
        <v>18</v>
      </c>
      <c r="AN96" s="48" t="s">
        <v>21</v>
      </c>
      <c r="AO96" s="48" t="s">
        <v>22</v>
      </c>
      <c r="AP96" s="48" t="s">
        <v>19</v>
      </c>
      <c r="AQ96" s="48" t="s">
        <v>23</v>
      </c>
    </row>
    <row r="97" spans="1:44" hidden="1" outlineLevel="1" x14ac:dyDescent="0.15">
      <c r="B97" s="20" t="s">
        <v>1</v>
      </c>
      <c r="C97" s="21">
        <f>DATE(YEAR(C96),MONTH(C96),DAY(C96))</f>
        <v>44287</v>
      </c>
      <c r="D97" s="21">
        <f>IF(MONTH(DATE(YEAR(C97),MONTH(C97),DAY(C97)+1))=MONTH($C96),DATE(YEAR(C97),MONTH(C97),DAY(C97)+1),"")</f>
        <v>44288</v>
      </c>
      <c r="E97" s="21">
        <f t="shared" ref="E97:AG97" si="58">IF(MONTH(DATE(YEAR(D97),MONTH(D97),DAY(D97)+1))=MONTH($C96),DATE(YEAR(D97),MONTH(D97),DAY(D97)+1),"")</f>
        <v>44289</v>
      </c>
      <c r="F97" s="34">
        <f t="shared" si="58"/>
        <v>44290</v>
      </c>
      <c r="G97" s="21">
        <f t="shared" si="58"/>
        <v>44291</v>
      </c>
      <c r="H97" s="21">
        <f t="shared" si="58"/>
        <v>44292</v>
      </c>
      <c r="I97" s="21">
        <f t="shared" si="58"/>
        <v>44293</v>
      </c>
      <c r="J97" s="21">
        <f t="shared" si="58"/>
        <v>44294</v>
      </c>
      <c r="K97" s="21">
        <f t="shared" si="58"/>
        <v>44295</v>
      </c>
      <c r="L97" s="21">
        <f t="shared" si="58"/>
        <v>44296</v>
      </c>
      <c r="M97" s="21">
        <f t="shared" si="58"/>
        <v>44297</v>
      </c>
      <c r="N97" s="21">
        <f t="shared" si="58"/>
        <v>44298</v>
      </c>
      <c r="O97" s="21">
        <f t="shared" si="58"/>
        <v>44299</v>
      </c>
      <c r="P97" s="21">
        <f t="shared" si="58"/>
        <v>44300</v>
      </c>
      <c r="Q97" s="21">
        <f t="shared" si="58"/>
        <v>44301</v>
      </c>
      <c r="R97" s="21">
        <f t="shared" si="58"/>
        <v>44302</v>
      </c>
      <c r="S97" s="21">
        <f t="shared" si="58"/>
        <v>44303</v>
      </c>
      <c r="T97" s="21">
        <f t="shared" si="58"/>
        <v>44304</v>
      </c>
      <c r="U97" s="21">
        <f t="shared" si="58"/>
        <v>44305</v>
      </c>
      <c r="V97" s="21">
        <f t="shared" si="58"/>
        <v>44306</v>
      </c>
      <c r="W97" s="21">
        <f t="shared" si="58"/>
        <v>44307</v>
      </c>
      <c r="X97" s="21">
        <f t="shared" si="58"/>
        <v>44308</v>
      </c>
      <c r="Y97" s="21">
        <f t="shared" si="58"/>
        <v>44309</v>
      </c>
      <c r="Z97" s="21">
        <f t="shared" si="58"/>
        <v>44310</v>
      </c>
      <c r="AA97" s="21">
        <f t="shared" si="58"/>
        <v>44311</v>
      </c>
      <c r="AB97" s="21">
        <f t="shared" si="58"/>
        <v>44312</v>
      </c>
      <c r="AC97" s="21">
        <f t="shared" si="58"/>
        <v>44313</v>
      </c>
      <c r="AD97" s="21">
        <f t="shared" si="58"/>
        <v>44314</v>
      </c>
      <c r="AE97" s="21">
        <f t="shared" si="58"/>
        <v>44315</v>
      </c>
      <c r="AF97" s="21">
        <f t="shared" si="58"/>
        <v>44316</v>
      </c>
      <c r="AG97" s="21" t="str">
        <f t="shared" si="58"/>
        <v/>
      </c>
      <c r="AH97" s="81"/>
      <c r="AI97" s="68"/>
      <c r="AJ97" s="69"/>
      <c r="AK97" s="59"/>
      <c r="AL97" s="60"/>
      <c r="AM97" s="56"/>
      <c r="AN97" s="49"/>
      <c r="AO97" s="49"/>
      <c r="AP97" s="49"/>
      <c r="AQ97" s="49"/>
      <c r="AR97" s="2"/>
    </row>
    <row r="98" spans="1:44" hidden="1" outlineLevel="1" x14ac:dyDescent="0.15">
      <c r="B98" s="20" t="s">
        <v>2</v>
      </c>
      <c r="C98" s="22" t="str">
        <f t="shared" ref="C98:AG98" si="59">TEXT(C97,"aaa")</f>
        <v>木</v>
      </c>
      <c r="D98" s="22" t="str">
        <f t="shared" si="59"/>
        <v>金</v>
      </c>
      <c r="E98" s="22" t="str">
        <f t="shared" si="59"/>
        <v>土</v>
      </c>
      <c r="F98" s="35" t="str">
        <f t="shared" si="59"/>
        <v>日</v>
      </c>
      <c r="G98" s="22" t="str">
        <f t="shared" si="59"/>
        <v>月</v>
      </c>
      <c r="H98" s="22" t="str">
        <f t="shared" si="59"/>
        <v>火</v>
      </c>
      <c r="I98" s="22" t="str">
        <f t="shared" si="59"/>
        <v>水</v>
      </c>
      <c r="J98" s="22" t="str">
        <f t="shared" si="59"/>
        <v>木</v>
      </c>
      <c r="K98" s="22" t="str">
        <f t="shared" si="59"/>
        <v>金</v>
      </c>
      <c r="L98" s="22" t="str">
        <f t="shared" si="59"/>
        <v>土</v>
      </c>
      <c r="M98" s="22" t="str">
        <f t="shared" si="59"/>
        <v>日</v>
      </c>
      <c r="N98" s="22" t="str">
        <f t="shared" si="59"/>
        <v>月</v>
      </c>
      <c r="O98" s="22" t="str">
        <f t="shared" si="59"/>
        <v>火</v>
      </c>
      <c r="P98" s="22" t="str">
        <f t="shared" si="59"/>
        <v>水</v>
      </c>
      <c r="Q98" s="22" t="str">
        <f t="shared" si="59"/>
        <v>木</v>
      </c>
      <c r="R98" s="22" t="str">
        <f t="shared" si="59"/>
        <v>金</v>
      </c>
      <c r="S98" s="22" t="str">
        <f t="shared" si="59"/>
        <v>土</v>
      </c>
      <c r="T98" s="22" t="str">
        <f t="shared" si="59"/>
        <v>日</v>
      </c>
      <c r="U98" s="22" t="str">
        <f t="shared" si="59"/>
        <v>月</v>
      </c>
      <c r="V98" s="22" t="str">
        <f t="shared" si="59"/>
        <v>火</v>
      </c>
      <c r="W98" s="22" t="str">
        <f t="shared" si="59"/>
        <v>水</v>
      </c>
      <c r="X98" s="22" t="str">
        <f t="shared" si="59"/>
        <v>木</v>
      </c>
      <c r="Y98" s="22" t="str">
        <f t="shared" si="59"/>
        <v>金</v>
      </c>
      <c r="Z98" s="22" t="str">
        <f t="shared" si="59"/>
        <v>土</v>
      </c>
      <c r="AA98" s="22" t="str">
        <f t="shared" si="59"/>
        <v>日</v>
      </c>
      <c r="AB98" s="22" t="str">
        <f t="shared" si="59"/>
        <v>月</v>
      </c>
      <c r="AC98" s="22" t="str">
        <f t="shared" si="59"/>
        <v>火</v>
      </c>
      <c r="AD98" s="22" t="str">
        <f t="shared" si="59"/>
        <v>水</v>
      </c>
      <c r="AE98" s="22" t="str">
        <f t="shared" si="59"/>
        <v>木</v>
      </c>
      <c r="AF98" s="22" t="str">
        <f t="shared" si="59"/>
        <v>金</v>
      </c>
      <c r="AG98" s="22" t="str">
        <f t="shared" si="59"/>
        <v/>
      </c>
      <c r="AH98" s="82">
        <v>0</v>
      </c>
      <c r="AI98" s="70" t="s">
        <v>57</v>
      </c>
      <c r="AJ98" s="72" t="s">
        <v>13</v>
      </c>
      <c r="AK98" s="74" t="s">
        <v>57</v>
      </c>
      <c r="AL98" s="76" t="s">
        <v>14</v>
      </c>
      <c r="AM98" s="55">
        <f t="shared" ref="AM98" si="60">COUNT(C97:AG97)</f>
        <v>30</v>
      </c>
      <c r="AN98" s="48">
        <f t="shared" ref="AN98" si="61">AM98-AH98</f>
        <v>30</v>
      </c>
      <c r="AO98" s="48">
        <f>SUM(AN$6:AN100)</f>
        <v>429</v>
      </c>
      <c r="AP98" s="48">
        <f>COUNTIF(C100:AG100,"○")</f>
        <v>0</v>
      </c>
      <c r="AQ98" s="48">
        <f>SUM(AP$6:AP100)</f>
        <v>62</v>
      </c>
      <c r="AR98" s="2"/>
    </row>
    <row r="99" spans="1:44" ht="55.5" hidden="1" outlineLevel="1" x14ac:dyDescent="0.15">
      <c r="A99" s="3"/>
      <c r="B99" s="25" t="s">
        <v>3</v>
      </c>
      <c r="C99" s="16" t="str">
        <f>IFERROR(VLOOKUP(C97,祝日一覧!A:C,3,FALSE),"")</f>
        <v/>
      </c>
      <c r="D99" s="16" t="str">
        <f>IFERROR(VLOOKUP(D97,祝日一覧!A:C,3,FALSE),"")</f>
        <v/>
      </c>
      <c r="E99" s="16" t="str">
        <f>IFERROR(VLOOKUP(E97,祝日一覧!A:C,3,FALSE),"")</f>
        <v/>
      </c>
      <c r="F99" s="36" t="str">
        <f>IFERROR(VLOOKUP(F97,祝日一覧!A:C,3,FALSE),"")</f>
        <v/>
      </c>
      <c r="G99" s="16" t="str">
        <f>IFERROR(VLOOKUP(G97,祝日一覧!A:C,3,FALSE),"")</f>
        <v/>
      </c>
      <c r="H99" s="16" t="str">
        <f>IFERROR(VLOOKUP(H97,祝日一覧!A:C,3,FALSE),"")</f>
        <v/>
      </c>
      <c r="I99" s="16" t="str">
        <f>IFERROR(VLOOKUP(I97,祝日一覧!A:C,3,FALSE),"")</f>
        <v/>
      </c>
      <c r="J99" s="16" t="str">
        <f>IFERROR(VLOOKUP(J97,祝日一覧!A:C,3,FALSE),"")</f>
        <v/>
      </c>
      <c r="K99" s="16" t="str">
        <f>IFERROR(VLOOKUP(K97,祝日一覧!A:C,3,FALSE),"")</f>
        <v/>
      </c>
      <c r="L99" s="16" t="str">
        <f>IFERROR(VLOOKUP(L97,祝日一覧!A:C,3,FALSE),"")</f>
        <v/>
      </c>
      <c r="M99" s="16" t="str">
        <f>IFERROR(VLOOKUP(M97,祝日一覧!A:C,3,FALSE),"")</f>
        <v/>
      </c>
      <c r="N99" s="16" t="str">
        <f>IFERROR(VLOOKUP(N97,祝日一覧!A:C,3,FALSE),"")</f>
        <v/>
      </c>
      <c r="O99" s="16" t="str">
        <f>IFERROR(VLOOKUP(O97,祝日一覧!A:C,3,FALSE),"")</f>
        <v/>
      </c>
      <c r="P99" s="16" t="str">
        <f>IFERROR(VLOOKUP(P97,祝日一覧!A:C,3,FALSE),"")</f>
        <v/>
      </c>
      <c r="Q99" s="16" t="str">
        <f>IFERROR(VLOOKUP(Q97,祝日一覧!A:C,3,FALSE),"")</f>
        <v/>
      </c>
      <c r="R99" s="15" t="str">
        <f>IFERROR(VLOOKUP(R97,祝日一覧!A:C,3,FALSE),"")</f>
        <v/>
      </c>
      <c r="S99" s="16" t="str">
        <f>IFERROR(VLOOKUP(S97,祝日一覧!A:C,3,FALSE),"")</f>
        <v/>
      </c>
      <c r="T99" s="16" t="str">
        <f>IFERROR(VLOOKUP(T97,祝日一覧!A:C,3,FALSE),"")</f>
        <v/>
      </c>
      <c r="U99" s="16" t="str">
        <f>IFERROR(VLOOKUP(U97,祝日一覧!A:C,3,FALSE),"")</f>
        <v/>
      </c>
      <c r="V99" s="16" t="str">
        <f>IFERROR(VLOOKUP(V97,祝日一覧!A:C,3,FALSE),"")</f>
        <v/>
      </c>
      <c r="W99" s="16" t="str">
        <f>IFERROR(VLOOKUP(W97,祝日一覧!A:C,3,FALSE),"")</f>
        <v/>
      </c>
      <c r="X99" s="16" t="str">
        <f>IFERROR(VLOOKUP(X97,祝日一覧!A:C,3,FALSE),"")</f>
        <v/>
      </c>
      <c r="Y99" s="16" t="str">
        <f>IFERROR(VLOOKUP(Y97,祝日一覧!A:C,3,FALSE),"")</f>
        <v/>
      </c>
      <c r="Z99" s="16" t="str">
        <f>IFERROR(VLOOKUP(Z97,祝日一覧!A:C,3,FALSE),"")</f>
        <v/>
      </c>
      <c r="AA99" s="16" t="str">
        <f>IFERROR(VLOOKUP(AA97,祝日一覧!A:C,3,FALSE),"")</f>
        <v/>
      </c>
      <c r="AB99" s="16" t="str">
        <f>IFERROR(VLOOKUP(AB97,祝日一覧!A:C,3,FALSE),"")</f>
        <v/>
      </c>
      <c r="AC99" s="16" t="str">
        <f>IFERROR(VLOOKUP(AC97,祝日一覧!A:C,3,FALSE),"")</f>
        <v/>
      </c>
      <c r="AD99" s="16" t="str">
        <f>IFERROR(VLOOKUP(AD97,祝日一覧!A:C,3,FALSE),"")</f>
        <v/>
      </c>
      <c r="AE99" s="16" t="str">
        <f>IFERROR(VLOOKUP(AE97,祝日一覧!A:C,3,FALSE),"")</f>
        <v>昭和の日</v>
      </c>
      <c r="AF99" s="16" t="str">
        <f>IFERROR(VLOOKUP(AF97,祝日一覧!A:C,3,FALSE),"")</f>
        <v/>
      </c>
      <c r="AG99" s="16" t="str">
        <f>IFERROR(VLOOKUP(AG97,祝日一覧!A:C,3,FALSE),"")</f>
        <v/>
      </c>
      <c r="AH99" s="82"/>
      <c r="AI99" s="71"/>
      <c r="AJ99" s="73"/>
      <c r="AK99" s="75"/>
      <c r="AL99" s="77"/>
      <c r="AM99" s="78"/>
      <c r="AN99" s="79"/>
      <c r="AO99" s="79"/>
      <c r="AP99" s="79"/>
      <c r="AQ99" s="79"/>
      <c r="AR99" s="2"/>
    </row>
    <row r="100" spans="1:44" s="1" customFormat="1" ht="14.25" hidden="1" outlineLevel="1" thickBot="1" x14ac:dyDescent="0.2">
      <c r="A100" s="4"/>
      <c r="B100" s="27" t="s">
        <v>62</v>
      </c>
      <c r="C100" s="28"/>
      <c r="D100" s="28"/>
      <c r="E100" s="28"/>
      <c r="F100" s="31"/>
      <c r="G100" s="28"/>
      <c r="H100" s="28"/>
      <c r="I100" s="28"/>
      <c r="J100" s="28"/>
      <c r="K100" s="28"/>
      <c r="L100" s="28"/>
      <c r="M100" s="28"/>
      <c r="N100" s="28"/>
      <c r="O100" s="28"/>
      <c r="P100" s="28"/>
      <c r="Q100" s="28"/>
      <c r="R100" s="28"/>
      <c r="S100" s="28"/>
      <c r="T100" s="28"/>
      <c r="U100" s="28"/>
      <c r="V100" s="28"/>
      <c r="W100" s="28"/>
      <c r="X100" s="28"/>
      <c r="Y100" s="28"/>
      <c r="Z100" s="28"/>
      <c r="AA100" s="28"/>
      <c r="AB100" s="28"/>
      <c r="AC100" s="28"/>
      <c r="AD100" s="28"/>
      <c r="AE100" s="28"/>
      <c r="AF100" s="28"/>
      <c r="AG100" s="28"/>
      <c r="AH100" s="83"/>
      <c r="AI100" s="5">
        <f>AP98</f>
        <v>0</v>
      </c>
      <c r="AJ100" s="6">
        <f>AI100/AN98</f>
        <v>0</v>
      </c>
      <c r="AK100" s="7">
        <f>AQ98</f>
        <v>62</v>
      </c>
      <c r="AL100" s="8">
        <f>AK100/AO98</f>
        <v>0.14452214452214451</v>
      </c>
      <c r="AM100" s="56"/>
      <c r="AN100" s="49"/>
      <c r="AO100" s="49"/>
      <c r="AP100" s="49"/>
      <c r="AQ100" s="49"/>
    </row>
    <row r="101" spans="1:44" s="1" customFormat="1" ht="14.25" hidden="1" outlineLevel="1" thickBot="1" x14ac:dyDescent="0.2">
      <c r="A101" s="2"/>
      <c r="B101" s="18"/>
      <c r="C101" s="18"/>
      <c r="D101" s="18"/>
      <c r="E101" s="18"/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8"/>
      <c r="R101" s="18"/>
      <c r="S101" s="18"/>
      <c r="T101" s="18"/>
      <c r="U101" s="18"/>
      <c r="V101" s="18"/>
      <c r="W101" s="18"/>
      <c r="X101" s="18"/>
      <c r="Y101" s="18"/>
      <c r="Z101" s="18"/>
      <c r="AA101" s="18"/>
      <c r="AB101" s="18"/>
      <c r="AC101" s="18"/>
      <c r="AD101" s="18"/>
      <c r="AE101" s="18"/>
      <c r="AF101" s="18"/>
      <c r="AG101" s="18"/>
      <c r="AH101" s="2"/>
      <c r="AI101" s="2"/>
      <c r="AJ101" s="2"/>
      <c r="AK101" s="2"/>
      <c r="AL101" s="2"/>
      <c r="AM101" s="12"/>
      <c r="AN101" s="12"/>
      <c r="AO101" s="12"/>
      <c r="AP101" s="12"/>
      <c r="AQ101" s="12"/>
    </row>
    <row r="102" spans="1:44" s="1" customFormat="1" hidden="1" outlineLevel="1" x14ac:dyDescent="0.15">
      <c r="A102" s="2"/>
      <c r="B102" s="19" t="s">
        <v>0</v>
      </c>
      <c r="C102" s="63">
        <f>DATE(YEAR(C96),MONTH(C96)+1,DAY(C96))</f>
        <v>44317</v>
      </c>
      <c r="D102" s="64"/>
      <c r="E102" s="64"/>
      <c r="F102" s="64"/>
      <c r="G102" s="64"/>
      <c r="H102" s="64"/>
      <c r="I102" s="64"/>
      <c r="J102" s="64"/>
      <c r="K102" s="64"/>
      <c r="L102" s="64"/>
      <c r="M102" s="64"/>
      <c r="N102" s="64"/>
      <c r="O102" s="64"/>
      <c r="P102" s="64"/>
      <c r="Q102" s="64"/>
      <c r="R102" s="64"/>
      <c r="S102" s="64"/>
      <c r="T102" s="64"/>
      <c r="U102" s="64"/>
      <c r="V102" s="64"/>
      <c r="W102" s="64"/>
      <c r="X102" s="64"/>
      <c r="Y102" s="64"/>
      <c r="Z102" s="64"/>
      <c r="AA102" s="64"/>
      <c r="AB102" s="64"/>
      <c r="AC102" s="64"/>
      <c r="AD102" s="64"/>
      <c r="AE102" s="64"/>
      <c r="AF102" s="64"/>
      <c r="AG102" s="64"/>
      <c r="AH102" s="80" t="s">
        <v>20</v>
      </c>
      <c r="AI102" s="66" t="s">
        <v>12</v>
      </c>
      <c r="AJ102" s="67"/>
      <c r="AK102" s="57" t="s">
        <v>11</v>
      </c>
      <c r="AL102" s="58"/>
      <c r="AM102" s="55" t="s">
        <v>18</v>
      </c>
      <c r="AN102" s="48" t="s">
        <v>21</v>
      </c>
      <c r="AO102" s="48" t="s">
        <v>22</v>
      </c>
      <c r="AP102" s="48" t="s">
        <v>19</v>
      </c>
      <c r="AQ102" s="48" t="s">
        <v>23</v>
      </c>
    </row>
    <row r="103" spans="1:44" s="1" customFormat="1" hidden="1" outlineLevel="1" x14ac:dyDescent="0.15">
      <c r="A103" s="2"/>
      <c r="B103" s="20" t="s">
        <v>1</v>
      </c>
      <c r="C103" s="21">
        <f>DATE(YEAR(C102),MONTH(C102),DAY(C102))</f>
        <v>44317</v>
      </c>
      <c r="D103" s="21">
        <f>IF(MONTH(DATE(YEAR(C103),MONTH(C103),DAY(C103)+1))=MONTH($C102),DATE(YEAR(C103),MONTH(C103),DAY(C103)+1),"")</f>
        <v>44318</v>
      </c>
      <c r="E103" s="21">
        <f t="shared" ref="E103:AG103" si="62">IF(MONTH(DATE(YEAR(D103),MONTH(D103),DAY(D103)+1))=MONTH($C102),DATE(YEAR(D103),MONTH(D103),DAY(D103)+1),"")</f>
        <v>44319</v>
      </c>
      <c r="F103" s="34">
        <f t="shared" si="62"/>
        <v>44320</v>
      </c>
      <c r="G103" s="21">
        <f t="shared" si="62"/>
        <v>44321</v>
      </c>
      <c r="H103" s="21">
        <f t="shared" si="62"/>
        <v>44322</v>
      </c>
      <c r="I103" s="21">
        <f t="shared" si="62"/>
        <v>44323</v>
      </c>
      <c r="J103" s="21">
        <f t="shared" si="62"/>
        <v>44324</v>
      </c>
      <c r="K103" s="21">
        <f t="shared" si="62"/>
        <v>44325</v>
      </c>
      <c r="L103" s="21">
        <f t="shared" si="62"/>
        <v>44326</v>
      </c>
      <c r="M103" s="21">
        <f t="shared" si="62"/>
        <v>44327</v>
      </c>
      <c r="N103" s="21">
        <f t="shared" si="62"/>
        <v>44328</v>
      </c>
      <c r="O103" s="21">
        <f t="shared" si="62"/>
        <v>44329</v>
      </c>
      <c r="P103" s="21">
        <f t="shared" si="62"/>
        <v>44330</v>
      </c>
      <c r="Q103" s="21">
        <f t="shared" si="62"/>
        <v>44331</v>
      </c>
      <c r="R103" s="21">
        <f t="shared" si="62"/>
        <v>44332</v>
      </c>
      <c r="S103" s="21">
        <f t="shared" si="62"/>
        <v>44333</v>
      </c>
      <c r="T103" s="21">
        <f t="shared" si="62"/>
        <v>44334</v>
      </c>
      <c r="U103" s="21">
        <f t="shared" si="62"/>
        <v>44335</v>
      </c>
      <c r="V103" s="21">
        <f t="shared" si="62"/>
        <v>44336</v>
      </c>
      <c r="W103" s="21">
        <f t="shared" si="62"/>
        <v>44337</v>
      </c>
      <c r="X103" s="21">
        <f t="shared" si="62"/>
        <v>44338</v>
      </c>
      <c r="Y103" s="21">
        <f t="shared" si="62"/>
        <v>44339</v>
      </c>
      <c r="Z103" s="21">
        <f t="shared" si="62"/>
        <v>44340</v>
      </c>
      <c r="AA103" s="21">
        <f t="shared" si="62"/>
        <v>44341</v>
      </c>
      <c r="AB103" s="21">
        <f t="shared" si="62"/>
        <v>44342</v>
      </c>
      <c r="AC103" s="21">
        <f t="shared" si="62"/>
        <v>44343</v>
      </c>
      <c r="AD103" s="21">
        <f t="shared" si="62"/>
        <v>44344</v>
      </c>
      <c r="AE103" s="21">
        <f t="shared" si="62"/>
        <v>44345</v>
      </c>
      <c r="AF103" s="21">
        <f t="shared" si="62"/>
        <v>44346</v>
      </c>
      <c r="AG103" s="21">
        <f t="shared" si="62"/>
        <v>44347</v>
      </c>
      <c r="AH103" s="81"/>
      <c r="AI103" s="68"/>
      <c r="AJ103" s="69"/>
      <c r="AK103" s="59"/>
      <c r="AL103" s="60"/>
      <c r="AM103" s="56"/>
      <c r="AN103" s="49"/>
      <c r="AO103" s="49"/>
      <c r="AP103" s="49"/>
      <c r="AQ103" s="49"/>
    </row>
    <row r="104" spans="1:44" s="1" customFormat="1" hidden="1" outlineLevel="1" x14ac:dyDescent="0.15">
      <c r="A104" s="2"/>
      <c r="B104" s="20" t="s">
        <v>2</v>
      </c>
      <c r="C104" s="22" t="str">
        <f t="shared" ref="C104:AG104" si="63">TEXT(C103,"aaa")</f>
        <v>土</v>
      </c>
      <c r="D104" s="22" t="str">
        <f t="shared" si="63"/>
        <v>日</v>
      </c>
      <c r="E104" s="22" t="str">
        <f t="shared" si="63"/>
        <v>月</v>
      </c>
      <c r="F104" s="35" t="str">
        <f t="shared" si="63"/>
        <v>火</v>
      </c>
      <c r="G104" s="22" t="str">
        <f t="shared" si="63"/>
        <v>水</v>
      </c>
      <c r="H104" s="22" t="str">
        <f t="shared" si="63"/>
        <v>木</v>
      </c>
      <c r="I104" s="22" t="str">
        <f t="shared" si="63"/>
        <v>金</v>
      </c>
      <c r="J104" s="22" t="str">
        <f t="shared" si="63"/>
        <v>土</v>
      </c>
      <c r="K104" s="22" t="str">
        <f t="shared" si="63"/>
        <v>日</v>
      </c>
      <c r="L104" s="22" t="str">
        <f t="shared" si="63"/>
        <v>月</v>
      </c>
      <c r="M104" s="22" t="str">
        <f t="shared" si="63"/>
        <v>火</v>
      </c>
      <c r="N104" s="22" t="str">
        <f t="shared" si="63"/>
        <v>水</v>
      </c>
      <c r="O104" s="22" t="str">
        <f t="shared" si="63"/>
        <v>木</v>
      </c>
      <c r="P104" s="22" t="str">
        <f t="shared" si="63"/>
        <v>金</v>
      </c>
      <c r="Q104" s="22" t="str">
        <f t="shared" si="63"/>
        <v>土</v>
      </c>
      <c r="R104" s="22" t="str">
        <f t="shared" si="63"/>
        <v>日</v>
      </c>
      <c r="S104" s="22" t="str">
        <f t="shared" si="63"/>
        <v>月</v>
      </c>
      <c r="T104" s="22" t="str">
        <f t="shared" si="63"/>
        <v>火</v>
      </c>
      <c r="U104" s="22" t="str">
        <f t="shared" si="63"/>
        <v>水</v>
      </c>
      <c r="V104" s="22" t="str">
        <f t="shared" si="63"/>
        <v>木</v>
      </c>
      <c r="W104" s="22" t="str">
        <f t="shared" si="63"/>
        <v>金</v>
      </c>
      <c r="X104" s="22" t="str">
        <f t="shared" si="63"/>
        <v>土</v>
      </c>
      <c r="Y104" s="22" t="str">
        <f t="shared" si="63"/>
        <v>日</v>
      </c>
      <c r="Z104" s="22" t="str">
        <f t="shared" si="63"/>
        <v>月</v>
      </c>
      <c r="AA104" s="22" t="str">
        <f t="shared" si="63"/>
        <v>火</v>
      </c>
      <c r="AB104" s="22" t="str">
        <f t="shared" si="63"/>
        <v>水</v>
      </c>
      <c r="AC104" s="22" t="str">
        <f t="shared" si="63"/>
        <v>木</v>
      </c>
      <c r="AD104" s="22" t="str">
        <f t="shared" si="63"/>
        <v>金</v>
      </c>
      <c r="AE104" s="22" t="str">
        <f t="shared" si="63"/>
        <v>土</v>
      </c>
      <c r="AF104" s="22" t="str">
        <f t="shared" si="63"/>
        <v>日</v>
      </c>
      <c r="AG104" s="22" t="str">
        <f t="shared" si="63"/>
        <v>月</v>
      </c>
      <c r="AH104" s="82">
        <v>0</v>
      </c>
      <c r="AI104" s="70" t="s">
        <v>57</v>
      </c>
      <c r="AJ104" s="72" t="s">
        <v>13</v>
      </c>
      <c r="AK104" s="74" t="s">
        <v>57</v>
      </c>
      <c r="AL104" s="76" t="s">
        <v>14</v>
      </c>
      <c r="AM104" s="55">
        <f t="shared" ref="AM104" si="64">COUNT(C103:AG103)</f>
        <v>31</v>
      </c>
      <c r="AN104" s="48">
        <f t="shared" ref="AN104" si="65">AM104-AH104</f>
        <v>31</v>
      </c>
      <c r="AO104" s="48">
        <f>SUM(AN$6:AN106)</f>
        <v>460</v>
      </c>
      <c r="AP104" s="48">
        <f>COUNTIF(C106:AG106,"○")</f>
        <v>0</v>
      </c>
      <c r="AQ104" s="48">
        <f>SUM(AP$6:AP106)</f>
        <v>62</v>
      </c>
    </row>
    <row r="105" spans="1:44" ht="69" hidden="1" outlineLevel="1" x14ac:dyDescent="0.15">
      <c r="A105" s="3"/>
      <c r="B105" s="25" t="s">
        <v>3</v>
      </c>
      <c r="C105" s="16" t="str">
        <f>IFERROR(VLOOKUP(C103,祝日一覧!A:C,3,FALSE),"")</f>
        <v/>
      </c>
      <c r="D105" s="16" t="str">
        <f>IFERROR(VLOOKUP(D103,祝日一覧!A:C,3,FALSE),"")</f>
        <v/>
      </c>
      <c r="E105" s="16" t="str">
        <f>IFERROR(VLOOKUP(E103,祝日一覧!A:C,3,FALSE),"")</f>
        <v>憲法記念日</v>
      </c>
      <c r="F105" s="36" t="str">
        <f>IFERROR(VLOOKUP(F103,祝日一覧!A:C,3,FALSE),"")</f>
        <v>みどりの日</v>
      </c>
      <c r="G105" s="16" t="str">
        <f>IFERROR(VLOOKUP(G103,祝日一覧!A:C,3,FALSE),"")</f>
        <v>こどもの日</v>
      </c>
      <c r="H105" s="16" t="str">
        <f>IFERROR(VLOOKUP(H103,祝日一覧!A:C,3,FALSE),"")</f>
        <v/>
      </c>
      <c r="I105" s="16" t="str">
        <f>IFERROR(VLOOKUP(I103,祝日一覧!A:C,3,FALSE),"")</f>
        <v/>
      </c>
      <c r="J105" s="16" t="str">
        <f>IFERROR(VLOOKUP(J103,祝日一覧!A:C,3,FALSE),"")</f>
        <v/>
      </c>
      <c r="K105" s="16" t="str">
        <f>IFERROR(VLOOKUP(K103,祝日一覧!A:C,3,FALSE),"")</f>
        <v/>
      </c>
      <c r="L105" s="16" t="str">
        <f>IFERROR(VLOOKUP(L103,祝日一覧!A:C,3,FALSE),"")</f>
        <v/>
      </c>
      <c r="M105" s="16" t="str">
        <f>IFERROR(VLOOKUP(M103,祝日一覧!A:C,3,FALSE),"")</f>
        <v/>
      </c>
      <c r="N105" s="16" t="str">
        <f>IFERROR(VLOOKUP(N103,祝日一覧!A:C,3,FALSE),"")</f>
        <v/>
      </c>
      <c r="O105" s="16" t="str">
        <f>IFERROR(VLOOKUP(O103,祝日一覧!A:C,3,FALSE),"")</f>
        <v/>
      </c>
      <c r="P105" s="16" t="str">
        <f>IFERROR(VLOOKUP(P103,祝日一覧!A:C,3,FALSE),"")</f>
        <v/>
      </c>
      <c r="Q105" s="16" t="str">
        <f>IFERROR(VLOOKUP(Q103,祝日一覧!A:C,3,FALSE),"")</f>
        <v/>
      </c>
      <c r="R105" s="15" t="str">
        <f>IFERROR(VLOOKUP(R103,祝日一覧!A:C,3,FALSE),"")</f>
        <v/>
      </c>
      <c r="S105" s="16" t="str">
        <f>IFERROR(VLOOKUP(S103,祝日一覧!A:C,3,FALSE),"")</f>
        <v/>
      </c>
      <c r="T105" s="16" t="str">
        <f>IFERROR(VLOOKUP(T103,祝日一覧!A:C,3,FALSE),"")</f>
        <v/>
      </c>
      <c r="U105" s="16" t="str">
        <f>IFERROR(VLOOKUP(U103,祝日一覧!A:C,3,FALSE),"")</f>
        <v/>
      </c>
      <c r="V105" s="16" t="str">
        <f>IFERROR(VLOOKUP(V103,祝日一覧!A:C,3,FALSE),"")</f>
        <v/>
      </c>
      <c r="W105" s="16" t="str">
        <f>IFERROR(VLOOKUP(W103,祝日一覧!A:C,3,FALSE),"")</f>
        <v/>
      </c>
      <c r="X105" s="16" t="str">
        <f>IFERROR(VLOOKUP(X103,祝日一覧!A:C,3,FALSE),"")</f>
        <v/>
      </c>
      <c r="Y105" s="16" t="str">
        <f>IFERROR(VLOOKUP(Y103,祝日一覧!A:C,3,FALSE),"")</f>
        <v/>
      </c>
      <c r="Z105" s="16" t="str">
        <f>IFERROR(VLOOKUP(Z103,祝日一覧!A:C,3,FALSE),"")</f>
        <v/>
      </c>
      <c r="AA105" s="16" t="str">
        <f>IFERROR(VLOOKUP(AA103,祝日一覧!A:C,3,FALSE),"")</f>
        <v/>
      </c>
      <c r="AB105" s="16" t="str">
        <f>IFERROR(VLOOKUP(AB103,祝日一覧!A:C,3,FALSE),"")</f>
        <v/>
      </c>
      <c r="AC105" s="16" t="str">
        <f>IFERROR(VLOOKUP(AC103,祝日一覧!A:C,3,FALSE),"")</f>
        <v/>
      </c>
      <c r="AD105" s="16" t="str">
        <f>IFERROR(VLOOKUP(AD103,祝日一覧!A:C,3,FALSE),"")</f>
        <v/>
      </c>
      <c r="AE105" s="16" t="str">
        <f>IFERROR(VLOOKUP(AE103,祝日一覧!A:C,3,FALSE),"")</f>
        <v/>
      </c>
      <c r="AF105" s="16" t="str">
        <f>IFERROR(VLOOKUP(AF103,祝日一覧!A:C,3,FALSE),"")</f>
        <v/>
      </c>
      <c r="AG105" s="16" t="str">
        <f>IFERROR(VLOOKUP(AG103,祝日一覧!A:C,3,FALSE),"")</f>
        <v/>
      </c>
      <c r="AH105" s="82"/>
      <c r="AI105" s="71"/>
      <c r="AJ105" s="73"/>
      <c r="AK105" s="75"/>
      <c r="AL105" s="77"/>
      <c r="AM105" s="78"/>
      <c r="AN105" s="79"/>
      <c r="AO105" s="79"/>
      <c r="AP105" s="79"/>
      <c r="AQ105" s="79"/>
      <c r="AR105" s="2"/>
    </row>
    <row r="106" spans="1:44" ht="14.25" hidden="1" outlineLevel="1" thickBot="1" x14ac:dyDescent="0.2">
      <c r="A106" s="4"/>
      <c r="B106" s="27" t="s">
        <v>62</v>
      </c>
      <c r="C106" s="28"/>
      <c r="D106" s="28"/>
      <c r="E106" s="28"/>
      <c r="F106" s="31"/>
      <c r="G106" s="28"/>
      <c r="H106" s="28"/>
      <c r="I106" s="28"/>
      <c r="J106" s="28"/>
      <c r="K106" s="28"/>
      <c r="L106" s="28"/>
      <c r="M106" s="28"/>
      <c r="N106" s="28"/>
      <c r="O106" s="28"/>
      <c r="P106" s="28"/>
      <c r="Q106" s="28"/>
      <c r="R106" s="28"/>
      <c r="S106" s="28"/>
      <c r="T106" s="28"/>
      <c r="U106" s="28"/>
      <c r="V106" s="28"/>
      <c r="W106" s="28"/>
      <c r="X106" s="28"/>
      <c r="Y106" s="28"/>
      <c r="Z106" s="28"/>
      <c r="AA106" s="28"/>
      <c r="AB106" s="28"/>
      <c r="AC106" s="28"/>
      <c r="AD106" s="28"/>
      <c r="AE106" s="28"/>
      <c r="AF106" s="28"/>
      <c r="AG106" s="28"/>
      <c r="AH106" s="83"/>
      <c r="AI106" s="5">
        <f>AP104</f>
        <v>0</v>
      </c>
      <c r="AJ106" s="6">
        <f>AI106/AN104</f>
        <v>0</v>
      </c>
      <c r="AK106" s="7">
        <f>AQ104</f>
        <v>62</v>
      </c>
      <c r="AL106" s="8">
        <f>AK106/AO104</f>
        <v>0.13478260869565217</v>
      </c>
      <c r="AM106" s="56"/>
      <c r="AN106" s="49"/>
      <c r="AO106" s="49"/>
      <c r="AP106" s="49"/>
      <c r="AQ106" s="49"/>
      <c r="AR106" s="2"/>
    </row>
    <row r="107" spans="1:44" ht="14.25" hidden="1" outlineLevel="1" thickBot="1" x14ac:dyDescent="0.2">
      <c r="AQ107" s="12"/>
      <c r="AR107" s="2"/>
    </row>
    <row r="108" spans="1:44" hidden="1" outlineLevel="1" x14ac:dyDescent="0.15">
      <c r="B108" s="19" t="s">
        <v>0</v>
      </c>
      <c r="C108" s="63">
        <f>DATE(YEAR(C102),MONTH(C102)+1,DAY(C102))</f>
        <v>44348</v>
      </c>
      <c r="D108" s="64"/>
      <c r="E108" s="64"/>
      <c r="F108" s="64"/>
      <c r="G108" s="64"/>
      <c r="H108" s="64"/>
      <c r="I108" s="64"/>
      <c r="J108" s="64"/>
      <c r="K108" s="64"/>
      <c r="L108" s="64"/>
      <c r="M108" s="64"/>
      <c r="N108" s="64"/>
      <c r="O108" s="64"/>
      <c r="P108" s="64"/>
      <c r="Q108" s="64"/>
      <c r="R108" s="64"/>
      <c r="S108" s="64"/>
      <c r="T108" s="64"/>
      <c r="U108" s="64"/>
      <c r="V108" s="64"/>
      <c r="W108" s="64"/>
      <c r="X108" s="64"/>
      <c r="Y108" s="64"/>
      <c r="Z108" s="64"/>
      <c r="AA108" s="64"/>
      <c r="AB108" s="64"/>
      <c r="AC108" s="64"/>
      <c r="AD108" s="64"/>
      <c r="AE108" s="64"/>
      <c r="AF108" s="64"/>
      <c r="AG108" s="65"/>
      <c r="AH108" s="80" t="s">
        <v>20</v>
      </c>
      <c r="AI108" s="66" t="s">
        <v>12</v>
      </c>
      <c r="AJ108" s="67"/>
      <c r="AK108" s="57" t="s">
        <v>11</v>
      </c>
      <c r="AL108" s="58"/>
      <c r="AM108" s="55" t="s">
        <v>18</v>
      </c>
      <c r="AN108" s="48" t="s">
        <v>21</v>
      </c>
      <c r="AO108" s="48" t="s">
        <v>22</v>
      </c>
      <c r="AP108" s="48" t="s">
        <v>19</v>
      </c>
      <c r="AQ108" s="48" t="s">
        <v>23</v>
      </c>
      <c r="AR108" s="2"/>
    </row>
    <row r="109" spans="1:44" hidden="1" outlineLevel="1" x14ac:dyDescent="0.15">
      <c r="B109" s="20" t="s">
        <v>1</v>
      </c>
      <c r="C109" s="21">
        <f>DATE(YEAR(C108),MONTH(C108),DAY(C108))</f>
        <v>44348</v>
      </c>
      <c r="D109" s="21">
        <f>IF(MONTH(DATE(YEAR(C109),MONTH(C109),DAY(C109)+1))=MONTH($C108),DATE(YEAR(C109),MONTH(C109),DAY(C109)+1),"")</f>
        <v>44349</v>
      </c>
      <c r="E109" s="21">
        <f t="shared" ref="E109:AG109" si="66">IF(MONTH(DATE(YEAR(D109),MONTH(D109),DAY(D109)+1))=MONTH($C108),DATE(YEAR(D109),MONTH(D109),DAY(D109)+1),"")</f>
        <v>44350</v>
      </c>
      <c r="F109" s="34">
        <f t="shared" si="66"/>
        <v>44351</v>
      </c>
      <c r="G109" s="21">
        <f t="shared" si="66"/>
        <v>44352</v>
      </c>
      <c r="H109" s="21">
        <f t="shared" si="66"/>
        <v>44353</v>
      </c>
      <c r="I109" s="21">
        <f t="shared" si="66"/>
        <v>44354</v>
      </c>
      <c r="J109" s="21">
        <f t="shared" si="66"/>
        <v>44355</v>
      </c>
      <c r="K109" s="21">
        <f t="shared" si="66"/>
        <v>44356</v>
      </c>
      <c r="L109" s="21">
        <f t="shared" si="66"/>
        <v>44357</v>
      </c>
      <c r="M109" s="21">
        <f t="shared" si="66"/>
        <v>44358</v>
      </c>
      <c r="N109" s="21">
        <f t="shared" si="66"/>
        <v>44359</v>
      </c>
      <c r="O109" s="21">
        <f t="shared" si="66"/>
        <v>44360</v>
      </c>
      <c r="P109" s="21">
        <f t="shared" si="66"/>
        <v>44361</v>
      </c>
      <c r="Q109" s="21">
        <f t="shared" si="66"/>
        <v>44362</v>
      </c>
      <c r="R109" s="21">
        <f t="shared" si="66"/>
        <v>44363</v>
      </c>
      <c r="S109" s="21">
        <f t="shared" si="66"/>
        <v>44364</v>
      </c>
      <c r="T109" s="21">
        <f t="shared" si="66"/>
        <v>44365</v>
      </c>
      <c r="U109" s="21">
        <f t="shared" si="66"/>
        <v>44366</v>
      </c>
      <c r="V109" s="21">
        <f t="shared" si="66"/>
        <v>44367</v>
      </c>
      <c r="W109" s="21">
        <f t="shared" si="66"/>
        <v>44368</v>
      </c>
      <c r="X109" s="21">
        <f t="shared" si="66"/>
        <v>44369</v>
      </c>
      <c r="Y109" s="21">
        <f t="shared" si="66"/>
        <v>44370</v>
      </c>
      <c r="Z109" s="21">
        <f t="shared" si="66"/>
        <v>44371</v>
      </c>
      <c r="AA109" s="21">
        <f t="shared" si="66"/>
        <v>44372</v>
      </c>
      <c r="AB109" s="21">
        <f t="shared" si="66"/>
        <v>44373</v>
      </c>
      <c r="AC109" s="21">
        <f t="shared" si="66"/>
        <v>44374</v>
      </c>
      <c r="AD109" s="21">
        <f t="shared" si="66"/>
        <v>44375</v>
      </c>
      <c r="AE109" s="21">
        <f t="shared" si="66"/>
        <v>44376</v>
      </c>
      <c r="AF109" s="21">
        <f t="shared" si="66"/>
        <v>44377</v>
      </c>
      <c r="AG109" s="21" t="str">
        <f t="shared" si="66"/>
        <v/>
      </c>
      <c r="AH109" s="81"/>
      <c r="AI109" s="68"/>
      <c r="AJ109" s="69"/>
      <c r="AK109" s="59"/>
      <c r="AL109" s="60"/>
      <c r="AM109" s="56"/>
      <c r="AN109" s="49"/>
      <c r="AO109" s="49"/>
      <c r="AP109" s="49"/>
      <c r="AQ109" s="49"/>
      <c r="AR109" s="2"/>
    </row>
    <row r="110" spans="1:44" hidden="1" outlineLevel="1" x14ac:dyDescent="0.15">
      <c r="B110" s="20" t="s">
        <v>2</v>
      </c>
      <c r="C110" s="22" t="str">
        <f t="shared" ref="C110:AG110" si="67">TEXT(C109,"aaa")</f>
        <v>火</v>
      </c>
      <c r="D110" s="22" t="str">
        <f t="shared" si="67"/>
        <v>水</v>
      </c>
      <c r="E110" s="22" t="str">
        <f t="shared" si="67"/>
        <v>木</v>
      </c>
      <c r="F110" s="35" t="str">
        <f t="shared" si="67"/>
        <v>金</v>
      </c>
      <c r="G110" s="22" t="str">
        <f t="shared" si="67"/>
        <v>土</v>
      </c>
      <c r="H110" s="22" t="str">
        <f t="shared" si="67"/>
        <v>日</v>
      </c>
      <c r="I110" s="22" t="str">
        <f t="shared" si="67"/>
        <v>月</v>
      </c>
      <c r="J110" s="22" t="str">
        <f t="shared" si="67"/>
        <v>火</v>
      </c>
      <c r="K110" s="22" t="str">
        <f t="shared" si="67"/>
        <v>水</v>
      </c>
      <c r="L110" s="22" t="str">
        <f t="shared" si="67"/>
        <v>木</v>
      </c>
      <c r="M110" s="22" t="str">
        <f t="shared" si="67"/>
        <v>金</v>
      </c>
      <c r="N110" s="22" t="str">
        <f t="shared" si="67"/>
        <v>土</v>
      </c>
      <c r="O110" s="22" t="str">
        <f t="shared" si="67"/>
        <v>日</v>
      </c>
      <c r="P110" s="22" t="str">
        <f t="shared" si="67"/>
        <v>月</v>
      </c>
      <c r="Q110" s="22" t="str">
        <f t="shared" si="67"/>
        <v>火</v>
      </c>
      <c r="R110" s="22" t="str">
        <f t="shared" si="67"/>
        <v>水</v>
      </c>
      <c r="S110" s="22" t="str">
        <f t="shared" si="67"/>
        <v>木</v>
      </c>
      <c r="T110" s="22" t="str">
        <f t="shared" si="67"/>
        <v>金</v>
      </c>
      <c r="U110" s="22" t="str">
        <f t="shared" si="67"/>
        <v>土</v>
      </c>
      <c r="V110" s="22" t="str">
        <f t="shared" si="67"/>
        <v>日</v>
      </c>
      <c r="W110" s="22" t="str">
        <f t="shared" si="67"/>
        <v>月</v>
      </c>
      <c r="X110" s="22" t="str">
        <f t="shared" si="67"/>
        <v>火</v>
      </c>
      <c r="Y110" s="22" t="str">
        <f t="shared" si="67"/>
        <v>水</v>
      </c>
      <c r="Z110" s="22" t="str">
        <f t="shared" si="67"/>
        <v>木</v>
      </c>
      <c r="AA110" s="22" t="str">
        <f t="shared" si="67"/>
        <v>金</v>
      </c>
      <c r="AB110" s="22" t="str">
        <f t="shared" si="67"/>
        <v>土</v>
      </c>
      <c r="AC110" s="22" t="str">
        <f t="shared" si="67"/>
        <v>日</v>
      </c>
      <c r="AD110" s="22" t="str">
        <f t="shared" si="67"/>
        <v>月</v>
      </c>
      <c r="AE110" s="22" t="str">
        <f t="shared" si="67"/>
        <v>火</v>
      </c>
      <c r="AF110" s="22" t="str">
        <f t="shared" si="67"/>
        <v>水</v>
      </c>
      <c r="AG110" s="22" t="str">
        <f t="shared" si="67"/>
        <v/>
      </c>
      <c r="AH110" s="82">
        <v>0</v>
      </c>
      <c r="AI110" s="70" t="s">
        <v>57</v>
      </c>
      <c r="AJ110" s="72" t="s">
        <v>13</v>
      </c>
      <c r="AK110" s="74" t="s">
        <v>57</v>
      </c>
      <c r="AL110" s="76" t="s">
        <v>14</v>
      </c>
      <c r="AM110" s="55">
        <f t="shared" ref="AM110" si="68">COUNT(C109:AG109)</f>
        <v>30</v>
      </c>
      <c r="AN110" s="48">
        <f t="shared" ref="AN110" si="69">AM110-AH110</f>
        <v>30</v>
      </c>
      <c r="AO110" s="48">
        <f>SUM(AN$6:AN112)</f>
        <v>490</v>
      </c>
      <c r="AP110" s="48">
        <f>COUNTIF(C112:AG112,"○")</f>
        <v>0</v>
      </c>
      <c r="AQ110" s="48">
        <f>SUM(AP$6:AP112)</f>
        <v>62</v>
      </c>
      <c r="AR110" s="2"/>
    </row>
    <row r="111" spans="1:44" ht="28.5" hidden="1" outlineLevel="1" x14ac:dyDescent="0.15">
      <c r="A111" s="3"/>
      <c r="B111" s="25" t="s">
        <v>3</v>
      </c>
      <c r="C111" s="16" t="str">
        <f>IFERROR(VLOOKUP(C109,祝日一覧!A:C,3,FALSE),"")</f>
        <v/>
      </c>
      <c r="D111" s="16" t="str">
        <f>IFERROR(VLOOKUP(D109,祝日一覧!A:C,3,FALSE),"")</f>
        <v/>
      </c>
      <c r="E111" s="16" t="str">
        <f>IFERROR(VLOOKUP(E109,祝日一覧!A:C,3,FALSE),"")</f>
        <v/>
      </c>
      <c r="F111" s="36" t="str">
        <f>IFERROR(VLOOKUP(F109,祝日一覧!A:C,3,FALSE),"")</f>
        <v/>
      </c>
      <c r="G111" s="16" t="str">
        <f>IFERROR(VLOOKUP(G109,祝日一覧!A:C,3,FALSE),"")</f>
        <v/>
      </c>
      <c r="H111" s="16" t="str">
        <f>IFERROR(VLOOKUP(H109,祝日一覧!A:C,3,FALSE),"")</f>
        <v/>
      </c>
      <c r="I111" s="16" t="str">
        <f>IFERROR(VLOOKUP(I109,祝日一覧!A:C,3,FALSE),"")</f>
        <v/>
      </c>
      <c r="J111" s="16" t="str">
        <f>IFERROR(VLOOKUP(J109,祝日一覧!A:C,3,FALSE),"")</f>
        <v/>
      </c>
      <c r="K111" s="16" t="str">
        <f>IFERROR(VLOOKUP(K109,祝日一覧!A:C,3,FALSE),"")</f>
        <v/>
      </c>
      <c r="L111" s="16" t="str">
        <f>IFERROR(VLOOKUP(L109,祝日一覧!A:C,3,FALSE),"")</f>
        <v/>
      </c>
      <c r="M111" s="16" t="str">
        <f>IFERROR(VLOOKUP(M109,祝日一覧!A:C,3,FALSE),"")</f>
        <v/>
      </c>
      <c r="N111" s="16" t="str">
        <f>IFERROR(VLOOKUP(N109,祝日一覧!A:C,3,FALSE),"")</f>
        <v/>
      </c>
      <c r="O111" s="16" t="str">
        <f>IFERROR(VLOOKUP(O109,祝日一覧!A:C,3,FALSE),"")</f>
        <v/>
      </c>
      <c r="P111" s="16" t="str">
        <f>IFERROR(VLOOKUP(P109,祝日一覧!A:C,3,FALSE),"")</f>
        <v/>
      </c>
      <c r="Q111" s="16" t="str">
        <f>IFERROR(VLOOKUP(Q109,祝日一覧!A:C,3,FALSE),"")</f>
        <v/>
      </c>
      <c r="R111" s="15" t="str">
        <f>IFERROR(VLOOKUP(R109,祝日一覧!A:C,3,FALSE),"")</f>
        <v/>
      </c>
      <c r="S111" s="16" t="str">
        <f>IFERROR(VLOOKUP(S109,祝日一覧!A:C,3,FALSE),"")</f>
        <v/>
      </c>
      <c r="T111" s="16" t="str">
        <f>IFERROR(VLOOKUP(T109,祝日一覧!A:C,3,FALSE),"")</f>
        <v/>
      </c>
      <c r="U111" s="16" t="str">
        <f>IFERROR(VLOOKUP(U109,祝日一覧!A:C,3,FALSE),"")</f>
        <v/>
      </c>
      <c r="V111" s="16" t="str">
        <f>IFERROR(VLOOKUP(V109,祝日一覧!A:C,3,FALSE),"")</f>
        <v/>
      </c>
      <c r="W111" s="16" t="str">
        <f>IFERROR(VLOOKUP(W109,祝日一覧!A:C,3,FALSE),"")</f>
        <v/>
      </c>
      <c r="X111" s="16" t="str">
        <f>IFERROR(VLOOKUP(X109,祝日一覧!A:C,3,FALSE),"")</f>
        <v/>
      </c>
      <c r="Y111" s="16" t="str">
        <f>IFERROR(VLOOKUP(Y109,祝日一覧!A:C,3,FALSE),"")</f>
        <v/>
      </c>
      <c r="Z111" s="16" t="str">
        <f>IFERROR(VLOOKUP(Z109,祝日一覧!A:C,3,FALSE),"")</f>
        <v/>
      </c>
      <c r="AA111" s="16" t="str">
        <f>IFERROR(VLOOKUP(AA109,祝日一覧!A:C,3,FALSE),"")</f>
        <v/>
      </c>
      <c r="AB111" s="16" t="str">
        <f>IFERROR(VLOOKUP(AB109,祝日一覧!A:C,3,FALSE),"")</f>
        <v/>
      </c>
      <c r="AC111" s="16" t="str">
        <f>IFERROR(VLOOKUP(AC109,祝日一覧!A:C,3,FALSE),"")</f>
        <v/>
      </c>
      <c r="AD111" s="16" t="str">
        <f>IFERROR(VLOOKUP(AD109,祝日一覧!A:C,3,FALSE),"")</f>
        <v/>
      </c>
      <c r="AE111" s="16" t="str">
        <f>IFERROR(VLOOKUP(AE109,祝日一覧!A:C,3,FALSE),"")</f>
        <v/>
      </c>
      <c r="AF111" s="16" t="str">
        <f>IFERROR(VLOOKUP(AF109,祝日一覧!A:C,3,FALSE),"")</f>
        <v/>
      </c>
      <c r="AG111" s="16" t="str">
        <f>IFERROR(VLOOKUP(AG109,祝日一覧!A:C,3,FALSE),"")</f>
        <v/>
      </c>
      <c r="AH111" s="82"/>
      <c r="AI111" s="71"/>
      <c r="AJ111" s="73"/>
      <c r="AK111" s="75"/>
      <c r="AL111" s="77"/>
      <c r="AM111" s="78"/>
      <c r="AN111" s="79"/>
      <c r="AO111" s="79"/>
      <c r="AP111" s="79"/>
      <c r="AQ111" s="79"/>
      <c r="AR111" s="2"/>
    </row>
    <row r="112" spans="1:44" ht="14.25" hidden="1" outlineLevel="1" thickBot="1" x14ac:dyDescent="0.2">
      <c r="A112" s="4"/>
      <c r="B112" s="27" t="s">
        <v>62</v>
      </c>
      <c r="C112" s="28"/>
      <c r="D112" s="28"/>
      <c r="E112" s="28"/>
      <c r="F112" s="31"/>
      <c r="G112" s="28"/>
      <c r="H112" s="28"/>
      <c r="I112" s="28"/>
      <c r="J112" s="28"/>
      <c r="K112" s="28"/>
      <c r="L112" s="28"/>
      <c r="M112" s="28"/>
      <c r="N112" s="28"/>
      <c r="O112" s="28"/>
      <c r="P112" s="28"/>
      <c r="Q112" s="28"/>
      <c r="R112" s="28"/>
      <c r="S112" s="28"/>
      <c r="T112" s="28"/>
      <c r="U112" s="28"/>
      <c r="V112" s="28"/>
      <c r="W112" s="28"/>
      <c r="X112" s="28"/>
      <c r="Y112" s="28"/>
      <c r="Z112" s="28"/>
      <c r="AA112" s="28"/>
      <c r="AB112" s="28"/>
      <c r="AC112" s="28"/>
      <c r="AD112" s="28"/>
      <c r="AE112" s="28"/>
      <c r="AF112" s="28"/>
      <c r="AG112" s="28"/>
      <c r="AH112" s="83"/>
      <c r="AI112" s="5">
        <f>AP110</f>
        <v>0</v>
      </c>
      <c r="AJ112" s="6">
        <f>AI112/AN110</f>
        <v>0</v>
      </c>
      <c r="AK112" s="7">
        <f>AQ110</f>
        <v>62</v>
      </c>
      <c r="AL112" s="8">
        <f>AK112/AO110</f>
        <v>0.12653061224489795</v>
      </c>
      <c r="AM112" s="56"/>
      <c r="AN112" s="49"/>
      <c r="AO112" s="49"/>
      <c r="AP112" s="49"/>
      <c r="AQ112" s="49"/>
      <c r="AR112" s="2"/>
    </row>
    <row r="113" spans="1:44" ht="14.25" hidden="1" outlineLevel="1" thickBot="1" x14ac:dyDescent="0.2">
      <c r="AQ113" s="12"/>
      <c r="AR113" s="2"/>
    </row>
    <row r="114" spans="1:44" hidden="1" outlineLevel="1" x14ac:dyDescent="0.15">
      <c r="B114" s="19" t="s">
        <v>0</v>
      </c>
      <c r="C114" s="63">
        <f>DATE(YEAR(C108),MONTH(C108)+1,DAY(C108))</f>
        <v>44378</v>
      </c>
      <c r="D114" s="64"/>
      <c r="E114" s="64"/>
      <c r="F114" s="64"/>
      <c r="G114" s="64"/>
      <c r="H114" s="64"/>
      <c r="I114" s="64"/>
      <c r="J114" s="64"/>
      <c r="K114" s="64"/>
      <c r="L114" s="64"/>
      <c r="M114" s="64"/>
      <c r="N114" s="64"/>
      <c r="O114" s="64"/>
      <c r="P114" s="64"/>
      <c r="Q114" s="64"/>
      <c r="R114" s="64"/>
      <c r="S114" s="64"/>
      <c r="T114" s="64"/>
      <c r="U114" s="64"/>
      <c r="V114" s="64"/>
      <c r="W114" s="64"/>
      <c r="X114" s="64"/>
      <c r="Y114" s="64"/>
      <c r="Z114" s="64"/>
      <c r="AA114" s="64"/>
      <c r="AB114" s="64"/>
      <c r="AC114" s="64"/>
      <c r="AD114" s="64"/>
      <c r="AE114" s="64"/>
      <c r="AF114" s="64"/>
      <c r="AG114" s="65"/>
      <c r="AH114" s="80" t="s">
        <v>20</v>
      </c>
      <c r="AI114" s="66" t="s">
        <v>12</v>
      </c>
      <c r="AJ114" s="67"/>
      <c r="AK114" s="57" t="s">
        <v>11</v>
      </c>
      <c r="AL114" s="58"/>
      <c r="AM114" s="55" t="s">
        <v>18</v>
      </c>
      <c r="AN114" s="48" t="s">
        <v>21</v>
      </c>
      <c r="AO114" s="48" t="s">
        <v>22</v>
      </c>
      <c r="AP114" s="48" t="s">
        <v>19</v>
      </c>
      <c r="AQ114" s="48" t="s">
        <v>23</v>
      </c>
      <c r="AR114" s="2"/>
    </row>
    <row r="115" spans="1:44" hidden="1" outlineLevel="1" x14ac:dyDescent="0.15">
      <c r="B115" s="20" t="s">
        <v>1</v>
      </c>
      <c r="C115" s="21">
        <f>DATE(YEAR(C114),MONTH(C114),DAY(C114))</f>
        <v>44378</v>
      </c>
      <c r="D115" s="21">
        <f>IF(MONTH(DATE(YEAR(C115),MONTH(C115),DAY(C115)+1))=MONTH($C114),DATE(YEAR(C115),MONTH(C115),DAY(C115)+1),"")</f>
        <v>44379</v>
      </c>
      <c r="E115" s="21">
        <f t="shared" ref="E115:AG115" si="70">IF(MONTH(DATE(YEAR(D115),MONTH(D115),DAY(D115)+1))=MONTH($C114),DATE(YEAR(D115),MONTH(D115),DAY(D115)+1),"")</f>
        <v>44380</v>
      </c>
      <c r="F115" s="34">
        <f t="shared" si="70"/>
        <v>44381</v>
      </c>
      <c r="G115" s="21">
        <f t="shared" si="70"/>
        <v>44382</v>
      </c>
      <c r="H115" s="21">
        <f t="shared" si="70"/>
        <v>44383</v>
      </c>
      <c r="I115" s="21">
        <f t="shared" si="70"/>
        <v>44384</v>
      </c>
      <c r="J115" s="21">
        <f t="shared" si="70"/>
        <v>44385</v>
      </c>
      <c r="K115" s="21">
        <f t="shared" si="70"/>
        <v>44386</v>
      </c>
      <c r="L115" s="21">
        <f t="shared" si="70"/>
        <v>44387</v>
      </c>
      <c r="M115" s="21">
        <f t="shared" si="70"/>
        <v>44388</v>
      </c>
      <c r="N115" s="21">
        <f t="shared" si="70"/>
        <v>44389</v>
      </c>
      <c r="O115" s="21">
        <f t="shared" si="70"/>
        <v>44390</v>
      </c>
      <c r="P115" s="21">
        <f t="shared" si="70"/>
        <v>44391</v>
      </c>
      <c r="Q115" s="21">
        <f t="shared" si="70"/>
        <v>44392</v>
      </c>
      <c r="R115" s="21">
        <f t="shared" si="70"/>
        <v>44393</v>
      </c>
      <c r="S115" s="21">
        <f t="shared" si="70"/>
        <v>44394</v>
      </c>
      <c r="T115" s="21">
        <f t="shared" si="70"/>
        <v>44395</v>
      </c>
      <c r="U115" s="21">
        <f t="shared" si="70"/>
        <v>44396</v>
      </c>
      <c r="V115" s="21">
        <f t="shared" si="70"/>
        <v>44397</v>
      </c>
      <c r="W115" s="21">
        <f t="shared" si="70"/>
        <v>44398</v>
      </c>
      <c r="X115" s="21">
        <f t="shared" si="70"/>
        <v>44399</v>
      </c>
      <c r="Y115" s="21">
        <f t="shared" si="70"/>
        <v>44400</v>
      </c>
      <c r="Z115" s="21">
        <f t="shared" si="70"/>
        <v>44401</v>
      </c>
      <c r="AA115" s="21">
        <f t="shared" si="70"/>
        <v>44402</v>
      </c>
      <c r="AB115" s="21">
        <f t="shared" si="70"/>
        <v>44403</v>
      </c>
      <c r="AC115" s="21">
        <f t="shared" si="70"/>
        <v>44404</v>
      </c>
      <c r="AD115" s="21">
        <f t="shared" si="70"/>
        <v>44405</v>
      </c>
      <c r="AE115" s="21">
        <f t="shared" si="70"/>
        <v>44406</v>
      </c>
      <c r="AF115" s="21">
        <f t="shared" si="70"/>
        <v>44407</v>
      </c>
      <c r="AG115" s="21">
        <f t="shared" si="70"/>
        <v>44408</v>
      </c>
      <c r="AH115" s="81"/>
      <c r="AI115" s="68"/>
      <c r="AJ115" s="69"/>
      <c r="AK115" s="59"/>
      <c r="AL115" s="60"/>
      <c r="AM115" s="56"/>
      <c r="AN115" s="49"/>
      <c r="AO115" s="49"/>
      <c r="AP115" s="49"/>
      <c r="AQ115" s="49"/>
      <c r="AR115" s="2"/>
    </row>
    <row r="116" spans="1:44" hidden="1" outlineLevel="1" x14ac:dyDescent="0.15">
      <c r="B116" s="20" t="s">
        <v>2</v>
      </c>
      <c r="C116" s="22" t="str">
        <f t="shared" ref="C116:AG116" si="71">TEXT(C115,"aaa")</f>
        <v>木</v>
      </c>
      <c r="D116" s="22" t="str">
        <f t="shared" si="71"/>
        <v>金</v>
      </c>
      <c r="E116" s="22" t="str">
        <f t="shared" si="71"/>
        <v>土</v>
      </c>
      <c r="F116" s="35" t="str">
        <f t="shared" si="71"/>
        <v>日</v>
      </c>
      <c r="G116" s="22" t="str">
        <f t="shared" si="71"/>
        <v>月</v>
      </c>
      <c r="H116" s="22" t="str">
        <f t="shared" si="71"/>
        <v>火</v>
      </c>
      <c r="I116" s="22" t="str">
        <f t="shared" si="71"/>
        <v>水</v>
      </c>
      <c r="J116" s="22" t="str">
        <f t="shared" si="71"/>
        <v>木</v>
      </c>
      <c r="K116" s="22" t="str">
        <f t="shared" si="71"/>
        <v>金</v>
      </c>
      <c r="L116" s="22" t="str">
        <f t="shared" si="71"/>
        <v>土</v>
      </c>
      <c r="M116" s="22" t="str">
        <f t="shared" si="71"/>
        <v>日</v>
      </c>
      <c r="N116" s="22" t="str">
        <f t="shared" si="71"/>
        <v>月</v>
      </c>
      <c r="O116" s="22" t="str">
        <f t="shared" si="71"/>
        <v>火</v>
      </c>
      <c r="P116" s="22" t="str">
        <f t="shared" si="71"/>
        <v>水</v>
      </c>
      <c r="Q116" s="22" t="str">
        <f t="shared" si="71"/>
        <v>木</v>
      </c>
      <c r="R116" s="22" t="str">
        <f t="shared" si="71"/>
        <v>金</v>
      </c>
      <c r="S116" s="22" t="str">
        <f t="shared" si="71"/>
        <v>土</v>
      </c>
      <c r="T116" s="22" t="str">
        <f t="shared" si="71"/>
        <v>日</v>
      </c>
      <c r="U116" s="22" t="str">
        <f t="shared" si="71"/>
        <v>月</v>
      </c>
      <c r="V116" s="22" t="str">
        <f t="shared" si="71"/>
        <v>火</v>
      </c>
      <c r="W116" s="22" t="str">
        <f t="shared" si="71"/>
        <v>水</v>
      </c>
      <c r="X116" s="22" t="str">
        <f t="shared" si="71"/>
        <v>木</v>
      </c>
      <c r="Y116" s="22" t="str">
        <f t="shared" si="71"/>
        <v>金</v>
      </c>
      <c r="Z116" s="22" t="str">
        <f t="shared" si="71"/>
        <v>土</v>
      </c>
      <c r="AA116" s="22" t="str">
        <f t="shared" si="71"/>
        <v>日</v>
      </c>
      <c r="AB116" s="22" t="str">
        <f t="shared" si="71"/>
        <v>月</v>
      </c>
      <c r="AC116" s="22" t="str">
        <f t="shared" si="71"/>
        <v>火</v>
      </c>
      <c r="AD116" s="22" t="str">
        <f t="shared" si="71"/>
        <v>水</v>
      </c>
      <c r="AE116" s="22" t="str">
        <f t="shared" si="71"/>
        <v>木</v>
      </c>
      <c r="AF116" s="22" t="str">
        <f t="shared" si="71"/>
        <v>金</v>
      </c>
      <c r="AG116" s="22" t="str">
        <f t="shared" si="71"/>
        <v>土</v>
      </c>
      <c r="AH116" s="82">
        <v>0</v>
      </c>
      <c r="AI116" s="70" t="s">
        <v>57</v>
      </c>
      <c r="AJ116" s="72" t="s">
        <v>13</v>
      </c>
      <c r="AK116" s="74" t="s">
        <v>57</v>
      </c>
      <c r="AL116" s="76" t="s">
        <v>14</v>
      </c>
      <c r="AM116" s="55">
        <f t="shared" ref="AM116" si="72">COUNT(C115:AG115)</f>
        <v>31</v>
      </c>
      <c r="AN116" s="48">
        <f t="shared" ref="AN116" si="73">AM116-AH116</f>
        <v>31</v>
      </c>
      <c r="AO116" s="48">
        <f>SUM(AN$6:AN118)</f>
        <v>521</v>
      </c>
      <c r="AP116" s="48">
        <f>COUNTIF(C118:AG118,"○")</f>
        <v>0</v>
      </c>
      <c r="AQ116" s="48">
        <f>SUM(AP$6:AP118)</f>
        <v>62</v>
      </c>
      <c r="AR116" s="2"/>
    </row>
    <row r="117" spans="1:44" ht="42" hidden="1" outlineLevel="1" x14ac:dyDescent="0.15">
      <c r="A117" s="3"/>
      <c r="B117" s="25" t="s">
        <v>3</v>
      </c>
      <c r="C117" s="16" t="str">
        <f>IFERROR(VLOOKUP(C115,祝日一覧!A:C,3,FALSE),"")</f>
        <v/>
      </c>
      <c r="D117" s="16" t="str">
        <f>IFERROR(VLOOKUP(D115,祝日一覧!A:C,3,FALSE),"")</f>
        <v/>
      </c>
      <c r="E117" s="16" t="str">
        <f>IFERROR(VLOOKUP(E115,祝日一覧!A:C,3,FALSE),"")</f>
        <v/>
      </c>
      <c r="F117" s="36" t="str">
        <f>IFERROR(VLOOKUP(F115,祝日一覧!A:C,3,FALSE),"")</f>
        <v/>
      </c>
      <c r="G117" s="16" t="str">
        <f>IFERROR(VLOOKUP(G115,祝日一覧!A:C,3,FALSE),"")</f>
        <v/>
      </c>
      <c r="H117" s="16" t="str">
        <f>IFERROR(VLOOKUP(H115,祝日一覧!A:C,3,FALSE),"")</f>
        <v/>
      </c>
      <c r="I117" s="16" t="str">
        <f>IFERROR(VLOOKUP(I115,祝日一覧!A:C,3,FALSE),"")</f>
        <v/>
      </c>
      <c r="J117" s="16" t="str">
        <f>IFERROR(VLOOKUP(J115,祝日一覧!A:C,3,FALSE),"")</f>
        <v/>
      </c>
      <c r="K117" s="16" t="str">
        <f>IFERROR(VLOOKUP(K115,祝日一覧!A:C,3,FALSE),"")</f>
        <v/>
      </c>
      <c r="L117" s="16" t="str">
        <f>IFERROR(VLOOKUP(L115,祝日一覧!A:C,3,FALSE),"")</f>
        <v/>
      </c>
      <c r="M117" s="16" t="str">
        <f>IFERROR(VLOOKUP(M115,祝日一覧!A:C,3,FALSE),"")</f>
        <v/>
      </c>
      <c r="N117" s="16" t="str">
        <f>IFERROR(VLOOKUP(N115,祝日一覧!A:C,3,FALSE),"")</f>
        <v/>
      </c>
      <c r="O117" s="16" t="str">
        <f>IFERROR(VLOOKUP(O115,祝日一覧!A:C,3,FALSE),"")</f>
        <v/>
      </c>
      <c r="P117" s="16" t="str">
        <f>IFERROR(VLOOKUP(P115,祝日一覧!A:C,3,FALSE),"")</f>
        <v/>
      </c>
      <c r="Q117" s="16" t="str">
        <f>IFERROR(VLOOKUP(Q115,祝日一覧!A:C,3,FALSE),"")</f>
        <v/>
      </c>
      <c r="R117" s="15" t="str">
        <f>IFERROR(VLOOKUP(R115,祝日一覧!A:C,3,FALSE),"")</f>
        <v/>
      </c>
      <c r="S117" s="16" t="str">
        <f>IFERROR(VLOOKUP(S115,祝日一覧!A:C,3,FALSE),"")</f>
        <v/>
      </c>
      <c r="T117" s="16" t="str">
        <f>IFERROR(VLOOKUP(T115,祝日一覧!A:C,3,FALSE),"")</f>
        <v/>
      </c>
      <c r="U117" s="16" t="str">
        <f>IFERROR(VLOOKUP(U115,祝日一覧!A:C,3,FALSE),"")</f>
        <v>海の日</v>
      </c>
      <c r="V117" s="16" t="str">
        <f>IFERROR(VLOOKUP(V115,祝日一覧!A:C,3,FALSE),"")</f>
        <v/>
      </c>
      <c r="W117" s="16" t="str">
        <f>IFERROR(VLOOKUP(W115,祝日一覧!A:C,3,FALSE),"")</f>
        <v/>
      </c>
      <c r="X117" s="16" t="str">
        <f>IFERROR(VLOOKUP(X115,祝日一覧!A:C,3,FALSE),"")</f>
        <v/>
      </c>
      <c r="Y117" s="16" t="str">
        <f>IFERROR(VLOOKUP(Y115,祝日一覧!A:C,3,FALSE),"")</f>
        <v/>
      </c>
      <c r="Z117" s="16" t="str">
        <f>IFERROR(VLOOKUP(Z115,祝日一覧!A:C,3,FALSE),"")</f>
        <v/>
      </c>
      <c r="AA117" s="16" t="str">
        <f>IFERROR(VLOOKUP(AA115,祝日一覧!A:C,3,FALSE),"")</f>
        <v/>
      </c>
      <c r="AB117" s="16" t="str">
        <f>IFERROR(VLOOKUP(AB115,祝日一覧!A:C,3,FALSE),"")</f>
        <v/>
      </c>
      <c r="AC117" s="16" t="str">
        <f>IFERROR(VLOOKUP(AC115,祝日一覧!A:C,3,FALSE),"")</f>
        <v/>
      </c>
      <c r="AD117" s="16" t="str">
        <f>IFERROR(VLOOKUP(AD115,祝日一覧!A:C,3,FALSE),"")</f>
        <v/>
      </c>
      <c r="AE117" s="16" t="str">
        <f>IFERROR(VLOOKUP(AE115,祝日一覧!A:C,3,FALSE),"")</f>
        <v/>
      </c>
      <c r="AF117" s="16" t="str">
        <f>IFERROR(VLOOKUP(AF115,祝日一覧!A:C,3,FALSE),"")</f>
        <v/>
      </c>
      <c r="AG117" s="16" t="str">
        <f>IFERROR(VLOOKUP(AG115,祝日一覧!A:C,3,FALSE),"")</f>
        <v/>
      </c>
      <c r="AH117" s="82"/>
      <c r="AI117" s="71"/>
      <c r="AJ117" s="73"/>
      <c r="AK117" s="75"/>
      <c r="AL117" s="77"/>
      <c r="AM117" s="78"/>
      <c r="AN117" s="79"/>
      <c r="AO117" s="79"/>
      <c r="AP117" s="79"/>
      <c r="AQ117" s="79"/>
      <c r="AR117" s="2"/>
    </row>
    <row r="118" spans="1:44" ht="14.25" hidden="1" outlineLevel="1" thickBot="1" x14ac:dyDescent="0.2">
      <c r="A118" s="4"/>
      <c r="B118" s="27" t="s">
        <v>62</v>
      </c>
      <c r="C118" s="28"/>
      <c r="D118" s="28"/>
      <c r="E118" s="28"/>
      <c r="F118" s="31"/>
      <c r="G118" s="28"/>
      <c r="H118" s="28"/>
      <c r="I118" s="28"/>
      <c r="J118" s="28"/>
      <c r="K118" s="28"/>
      <c r="L118" s="28"/>
      <c r="M118" s="28"/>
      <c r="N118" s="28"/>
      <c r="O118" s="28"/>
      <c r="P118" s="28"/>
      <c r="Q118" s="28"/>
      <c r="R118" s="28"/>
      <c r="S118" s="28"/>
      <c r="T118" s="28"/>
      <c r="U118" s="28"/>
      <c r="V118" s="28"/>
      <c r="W118" s="28"/>
      <c r="X118" s="28"/>
      <c r="Y118" s="28"/>
      <c r="Z118" s="28"/>
      <c r="AA118" s="28"/>
      <c r="AB118" s="28"/>
      <c r="AC118" s="28"/>
      <c r="AD118" s="28"/>
      <c r="AE118" s="28"/>
      <c r="AF118" s="28"/>
      <c r="AG118" s="28"/>
      <c r="AH118" s="83"/>
      <c r="AI118" s="5">
        <f>AP116</f>
        <v>0</v>
      </c>
      <c r="AJ118" s="6">
        <f>AI118/AN116</f>
        <v>0</v>
      </c>
      <c r="AK118" s="7">
        <f>AQ116</f>
        <v>62</v>
      </c>
      <c r="AL118" s="8">
        <f>AK118/AO116</f>
        <v>0.11900191938579655</v>
      </c>
      <c r="AM118" s="56"/>
      <c r="AN118" s="49"/>
      <c r="AO118" s="49"/>
      <c r="AP118" s="49"/>
      <c r="AQ118" s="49"/>
      <c r="AR118" s="2"/>
    </row>
    <row r="119" spans="1:44" ht="14.25" hidden="1" outlineLevel="1" thickBot="1" x14ac:dyDescent="0.2">
      <c r="AQ119" s="12"/>
      <c r="AR119" s="2"/>
    </row>
    <row r="120" spans="1:44" hidden="1" outlineLevel="1" x14ac:dyDescent="0.15">
      <c r="B120" s="19" t="s">
        <v>0</v>
      </c>
      <c r="C120" s="63">
        <f>DATE(YEAR(C114),MONTH(C114)+1,DAY(C114))</f>
        <v>44409</v>
      </c>
      <c r="D120" s="64"/>
      <c r="E120" s="64"/>
      <c r="F120" s="64"/>
      <c r="G120" s="64"/>
      <c r="H120" s="64"/>
      <c r="I120" s="64"/>
      <c r="J120" s="64"/>
      <c r="K120" s="64"/>
      <c r="L120" s="64"/>
      <c r="M120" s="64"/>
      <c r="N120" s="64"/>
      <c r="O120" s="64"/>
      <c r="P120" s="64"/>
      <c r="Q120" s="64"/>
      <c r="R120" s="64"/>
      <c r="S120" s="64"/>
      <c r="T120" s="64"/>
      <c r="U120" s="64"/>
      <c r="V120" s="64"/>
      <c r="W120" s="64"/>
      <c r="X120" s="64"/>
      <c r="Y120" s="64"/>
      <c r="Z120" s="64"/>
      <c r="AA120" s="64"/>
      <c r="AB120" s="64"/>
      <c r="AC120" s="64"/>
      <c r="AD120" s="64"/>
      <c r="AE120" s="64"/>
      <c r="AF120" s="64"/>
      <c r="AG120" s="65"/>
      <c r="AH120" s="80" t="s">
        <v>20</v>
      </c>
      <c r="AI120" s="66" t="s">
        <v>12</v>
      </c>
      <c r="AJ120" s="67"/>
      <c r="AK120" s="57" t="s">
        <v>11</v>
      </c>
      <c r="AL120" s="58"/>
      <c r="AM120" s="55" t="s">
        <v>18</v>
      </c>
      <c r="AN120" s="48" t="s">
        <v>21</v>
      </c>
      <c r="AO120" s="48" t="s">
        <v>22</v>
      </c>
      <c r="AP120" s="48" t="s">
        <v>19</v>
      </c>
      <c r="AQ120" s="48" t="s">
        <v>23</v>
      </c>
      <c r="AR120" s="2"/>
    </row>
    <row r="121" spans="1:44" hidden="1" outlineLevel="1" x14ac:dyDescent="0.15">
      <c r="B121" s="20" t="s">
        <v>1</v>
      </c>
      <c r="C121" s="21">
        <f>DATE(YEAR(C120),MONTH(C120),DAY(C120))</f>
        <v>44409</v>
      </c>
      <c r="D121" s="21">
        <f>IF(MONTH(DATE(YEAR(C121),MONTH(C121),DAY(C121)+1))=MONTH($C120),DATE(YEAR(C121),MONTH(C121),DAY(C121)+1),"")</f>
        <v>44410</v>
      </c>
      <c r="E121" s="21">
        <f t="shared" ref="E121:AG121" si="74">IF(MONTH(DATE(YEAR(D121),MONTH(D121),DAY(D121)+1))=MONTH($C120),DATE(YEAR(D121),MONTH(D121),DAY(D121)+1),"")</f>
        <v>44411</v>
      </c>
      <c r="F121" s="34">
        <f t="shared" si="74"/>
        <v>44412</v>
      </c>
      <c r="G121" s="21">
        <f t="shared" si="74"/>
        <v>44413</v>
      </c>
      <c r="H121" s="21">
        <f t="shared" si="74"/>
        <v>44414</v>
      </c>
      <c r="I121" s="21">
        <f t="shared" si="74"/>
        <v>44415</v>
      </c>
      <c r="J121" s="21">
        <f t="shared" si="74"/>
        <v>44416</v>
      </c>
      <c r="K121" s="21">
        <f t="shared" si="74"/>
        <v>44417</v>
      </c>
      <c r="L121" s="21">
        <f t="shared" si="74"/>
        <v>44418</v>
      </c>
      <c r="M121" s="21">
        <f t="shared" si="74"/>
        <v>44419</v>
      </c>
      <c r="N121" s="21">
        <f t="shared" si="74"/>
        <v>44420</v>
      </c>
      <c r="O121" s="21">
        <f t="shared" si="74"/>
        <v>44421</v>
      </c>
      <c r="P121" s="21">
        <f t="shared" si="74"/>
        <v>44422</v>
      </c>
      <c r="Q121" s="21">
        <f t="shared" si="74"/>
        <v>44423</v>
      </c>
      <c r="R121" s="21">
        <f t="shared" si="74"/>
        <v>44424</v>
      </c>
      <c r="S121" s="21">
        <f t="shared" si="74"/>
        <v>44425</v>
      </c>
      <c r="T121" s="21">
        <f t="shared" si="74"/>
        <v>44426</v>
      </c>
      <c r="U121" s="21">
        <f t="shared" si="74"/>
        <v>44427</v>
      </c>
      <c r="V121" s="21">
        <f t="shared" si="74"/>
        <v>44428</v>
      </c>
      <c r="W121" s="21">
        <f t="shared" si="74"/>
        <v>44429</v>
      </c>
      <c r="X121" s="21">
        <f t="shared" si="74"/>
        <v>44430</v>
      </c>
      <c r="Y121" s="21">
        <f t="shared" si="74"/>
        <v>44431</v>
      </c>
      <c r="Z121" s="21">
        <f t="shared" si="74"/>
        <v>44432</v>
      </c>
      <c r="AA121" s="21">
        <f t="shared" si="74"/>
        <v>44433</v>
      </c>
      <c r="AB121" s="21">
        <f t="shared" si="74"/>
        <v>44434</v>
      </c>
      <c r="AC121" s="21">
        <f t="shared" si="74"/>
        <v>44435</v>
      </c>
      <c r="AD121" s="21">
        <f t="shared" si="74"/>
        <v>44436</v>
      </c>
      <c r="AE121" s="21">
        <f t="shared" si="74"/>
        <v>44437</v>
      </c>
      <c r="AF121" s="21">
        <f t="shared" si="74"/>
        <v>44438</v>
      </c>
      <c r="AG121" s="21">
        <f t="shared" si="74"/>
        <v>44439</v>
      </c>
      <c r="AH121" s="81"/>
      <c r="AI121" s="68"/>
      <c r="AJ121" s="69"/>
      <c r="AK121" s="59"/>
      <c r="AL121" s="60"/>
      <c r="AM121" s="56"/>
      <c r="AN121" s="49"/>
      <c r="AO121" s="49"/>
      <c r="AP121" s="49"/>
      <c r="AQ121" s="49"/>
      <c r="AR121" s="2"/>
    </row>
    <row r="122" spans="1:44" hidden="1" outlineLevel="1" x14ac:dyDescent="0.15">
      <c r="B122" s="20" t="s">
        <v>2</v>
      </c>
      <c r="C122" s="22" t="str">
        <f t="shared" ref="C122:AG122" si="75">TEXT(C121,"aaa")</f>
        <v>日</v>
      </c>
      <c r="D122" s="22" t="str">
        <f t="shared" si="75"/>
        <v>月</v>
      </c>
      <c r="E122" s="22" t="str">
        <f t="shared" si="75"/>
        <v>火</v>
      </c>
      <c r="F122" s="35" t="str">
        <f t="shared" si="75"/>
        <v>水</v>
      </c>
      <c r="G122" s="22" t="str">
        <f t="shared" si="75"/>
        <v>木</v>
      </c>
      <c r="H122" s="22" t="str">
        <f t="shared" si="75"/>
        <v>金</v>
      </c>
      <c r="I122" s="22" t="str">
        <f t="shared" si="75"/>
        <v>土</v>
      </c>
      <c r="J122" s="22" t="str">
        <f t="shared" si="75"/>
        <v>日</v>
      </c>
      <c r="K122" s="22" t="str">
        <f t="shared" si="75"/>
        <v>月</v>
      </c>
      <c r="L122" s="22" t="str">
        <f t="shared" si="75"/>
        <v>火</v>
      </c>
      <c r="M122" s="22" t="str">
        <f t="shared" si="75"/>
        <v>水</v>
      </c>
      <c r="N122" s="22" t="str">
        <f t="shared" si="75"/>
        <v>木</v>
      </c>
      <c r="O122" s="22" t="str">
        <f t="shared" si="75"/>
        <v>金</v>
      </c>
      <c r="P122" s="22" t="str">
        <f t="shared" si="75"/>
        <v>土</v>
      </c>
      <c r="Q122" s="22" t="str">
        <f t="shared" si="75"/>
        <v>日</v>
      </c>
      <c r="R122" s="22" t="str">
        <f t="shared" si="75"/>
        <v>月</v>
      </c>
      <c r="S122" s="22" t="str">
        <f t="shared" si="75"/>
        <v>火</v>
      </c>
      <c r="T122" s="22" t="str">
        <f t="shared" si="75"/>
        <v>水</v>
      </c>
      <c r="U122" s="22" t="str">
        <f t="shared" si="75"/>
        <v>木</v>
      </c>
      <c r="V122" s="22" t="str">
        <f t="shared" si="75"/>
        <v>金</v>
      </c>
      <c r="W122" s="22" t="str">
        <f t="shared" si="75"/>
        <v>土</v>
      </c>
      <c r="X122" s="22" t="str">
        <f t="shared" si="75"/>
        <v>日</v>
      </c>
      <c r="Y122" s="22" t="str">
        <f t="shared" si="75"/>
        <v>月</v>
      </c>
      <c r="Z122" s="22" t="str">
        <f t="shared" si="75"/>
        <v>火</v>
      </c>
      <c r="AA122" s="22" t="str">
        <f t="shared" si="75"/>
        <v>水</v>
      </c>
      <c r="AB122" s="22" t="str">
        <f t="shared" si="75"/>
        <v>木</v>
      </c>
      <c r="AC122" s="22" t="str">
        <f t="shared" si="75"/>
        <v>金</v>
      </c>
      <c r="AD122" s="22" t="str">
        <f t="shared" si="75"/>
        <v>土</v>
      </c>
      <c r="AE122" s="22" t="str">
        <f t="shared" si="75"/>
        <v>日</v>
      </c>
      <c r="AF122" s="22" t="str">
        <f t="shared" si="75"/>
        <v>月</v>
      </c>
      <c r="AG122" s="22" t="str">
        <f t="shared" si="75"/>
        <v>火</v>
      </c>
      <c r="AH122" s="82">
        <v>0</v>
      </c>
      <c r="AI122" s="70" t="s">
        <v>57</v>
      </c>
      <c r="AJ122" s="72" t="s">
        <v>13</v>
      </c>
      <c r="AK122" s="74" t="s">
        <v>57</v>
      </c>
      <c r="AL122" s="76" t="s">
        <v>14</v>
      </c>
      <c r="AM122" s="55">
        <f t="shared" ref="AM122" si="76">COUNT(C121:AG121)</f>
        <v>31</v>
      </c>
      <c r="AN122" s="48">
        <f t="shared" ref="AN122" si="77">AM122-AH122</f>
        <v>31</v>
      </c>
      <c r="AO122" s="48">
        <f>SUM(AN$6:AN124)</f>
        <v>552</v>
      </c>
      <c r="AP122" s="48">
        <f>COUNTIF(C124:AG124,"○")</f>
        <v>0</v>
      </c>
      <c r="AQ122" s="48">
        <f>SUM(AP$6:AP124)</f>
        <v>62</v>
      </c>
      <c r="AR122" s="2"/>
    </row>
    <row r="123" spans="1:44" ht="55.5" hidden="1" outlineLevel="1" x14ac:dyDescent="0.15">
      <c r="A123" s="3"/>
      <c r="B123" s="25" t="s">
        <v>3</v>
      </c>
      <c r="C123" s="16" t="str">
        <f>IFERROR(VLOOKUP(C121,祝日一覧!A:C,3,FALSE),"")</f>
        <v/>
      </c>
      <c r="D123" s="16" t="str">
        <f>IFERROR(VLOOKUP(D121,祝日一覧!A:C,3,FALSE),"")</f>
        <v/>
      </c>
      <c r="E123" s="16" t="str">
        <f>IFERROR(VLOOKUP(E121,祝日一覧!A:C,3,FALSE),"")</f>
        <v/>
      </c>
      <c r="F123" s="36" t="str">
        <f>IFERROR(VLOOKUP(F121,祝日一覧!A:C,3,FALSE),"")</f>
        <v/>
      </c>
      <c r="G123" s="16" t="str">
        <f>IFERROR(VLOOKUP(G121,祝日一覧!A:C,3,FALSE),"")</f>
        <v/>
      </c>
      <c r="H123" s="16" t="str">
        <f>IFERROR(VLOOKUP(H121,祝日一覧!A:C,3,FALSE),"")</f>
        <v/>
      </c>
      <c r="I123" s="16" t="str">
        <f>IFERROR(VLOOKUP(I121,祝日一覧!A:C,3,FALSE),"")</f>
        <v/>
      </c>
      <c r="J123" s="16" t="str">
        <f>IFERROR(VLOOKUP(J121,祝日一覧!A:C,3,FALSE),"")</f>
        <v/>
      </c>
      <c r="K123" s="16" t="str">
        <f>IFERROR(VLOOKUP(K121,祝日一覧!A:C,3,FALSE),"")</f>
        <v/>
      </c>
      <c r="L123" s="16" t="str">
        <f>IFERROR(VLOOKUP(L121,祝日一覧!A:C,3,FALSE),"")</f>
        <v/>
      </c>
      <c r="M123" s="16" t="str">
        <f>IFERROR(VLOOKUP(M121,祝日一覧!A:C,3,FALSE),"")</f>
        <v>山の日</v>
      </c>
      <c r="N123" s="16" t="str">
        <f>IFERROR(VLOOKUP(N121,祝日一覧!A:C,3,FALSE),"")</f>
        <v>夏季休暇</v>
      </c>
      <c r="O123" s="16" t="str">
        <f>IFERROR(VLOOKUP(O121,祝日一覧!A:C,3,FALSE),"")</f>
        <v>夏季休暇</v>
      </c>
      <c r="P123" s="16" t="str">
        <f>IFERROR(VLOOKUP(P121,祝日一覧!A:C,3,FALSE),"")</f>
        <v/>
      </c>
      <c r="Q123" s="16" t="str">
        <f>IFERROR(VLOOKUP(Q121,祝日一覧!A:C,3,FALSE),"")</f>
        <v/>
      </c>
      <c r="R123" s="15" t="str">
        <f>IFERROR(VLOOKUP(R121,祝日一覧!A:C,3,FALSE),"")</f>
        <v>夏季休暇</v>
      </c>
      <c r="S123" s="16" t="str">
        <f>IFERROR(VLOOKUP(S121,祝日一覧!A:C,3,FALSE),"")</f>
        <v/>
      </c>
      <c r="T123" s="16" t="str">
        <f>IFERROR(VLOOKUP(T121,祝日一覧!A:C,3,FALSE),"")</f>
        <v/>
      </c>
      <c r="U123" s="16" t="str">
        <f>IFERROR(VLOOKUP(U121,祝日一覧!A:C,3,FALSE),"")</f>
        <v/>
      </c>
      <c r="V123" s="16" t="str">
        <f>IFERROR(VLOOKUP(V121,祝日一覧!A:C,3,FALSE),"")</f>
        <v/>
      </c>
      <c r="W123" s="16" t="str">
        <f>IFERROR(VLOOKUP(W121,祝日一覧!A:C,3,FALSE),"")</f>
        <v/>
      </c>
      <c r="X123" s="16" t="str">
        <f>IFERROR(VLOOKUP(X121,祝日一覧!A:C,3,FALSE),"")</f>
        <v/>
      </c>
      <c r="Y123" s="16" t="str">
        <f>IFERROR(VLOOKUP(Y121,祝日一覧!A:C,3,FALSE),"")</f>
        <v/>
      </c>
      <c r="Z123" s="16" t="str">
        <f>IFERROR(VLOOKUP(Z121,祝日一覧!A:C,3,FALSE),"")</f>
        <v/>
      </c>
      <c r="AA123" s="16" t="str">
        <f>IFERROR(VLOOKUP(AA121,祝日一覧!A:C,3,FALSE),"")</f>
        <v/>
      </c>
      <c r="AB123" s="16" t="str">
        <f>IFERROR(VLOOKUP(AB121,祝日一覧!A:C,3,FALSE),"")</f>
        <v/>
      </c>
      <c r="AC123" s="16" t="str">
        <f>IFERROR(VLOOKUP(AC121,祝日一覧!A:C,3,FALSE),"")</f>
        <v/>
      </c>
      <c r="AD123" s="16" t="str">
        <f>IFERROR(VLOOKUP(AD121,祝日一覧!A:C,3,FALSE),"")</f>
        <v/>
      </c>
      <c r="AE123" s="16" t="str">
        <f>IFERROR(VLOOKUP(AE121,祝日一覧!A:C,3,FALSE),"")</f>
        <v/>
      </c>
      <c r="AF123" s="16" t="str">
        <f>IFERROR(VLOOKUP(AF121,祝日一覧!A:C,3,FALSE),"")</f>
        <v/>
      </c>
      <c r="AG123" s="16" t="str">
        <f>IFERROR(VLOOKUP(AG121,祝日一覧!A:C,3,FALSE),"")</f>
        <v/>
      </c>
      <c r="AH123" s="82"/>
      <c r="AI123" s="71"/>
      <c r="AJ123" s="73"/>
      <c r="AK123" s="75"/>
      <c r="AL123" s="77"/>
      <c r="AM123" s="78"/>
      <c r="AN123" s="79"/>
      <c r="AO123" s="79"/>
      <c r="AP123" s="79"/>
      <c r="AQ123" s="79"/>
      <c r="AR123" s="2"/>
    </row>
    <row r="124" spans="1:44" ht="14.25" hidden="1" outlineLevel="1" thickBot="1" x14ac:dyDescent="0.2">
      <c r="A124" s="4"/>
      <c r="B124" s="27" t="s">
        <v>62</v>
      </c>
      <c r="C124" s="28"/>
      <c r="D124" s="28"/>
      <c r="E124" s="28"/>
      <c r="F124" s="31"/>
      <c r="G124" s="28"/>
      <c r="H124" s="28"/>
      <c r="I124" s="28"/>
      <c r="J124" s="28"/>
      <c r="K124" s="28"/>
      <c r="L124" s="28"/>
      <c r="M124" s="28"/>
      <c r="N124" s="28"/>
      <c r="O124" s="28"/>
      <c r="P124" s="28"/>
      <c r="Q124" s="28"/>
      <c r="R124" s="28"/>
      <c r="S124" s="28"/>
      <c r="T124" s="28"/>
      <c r="U124" s="28"/>
      <c r="V124" s="28"/>
      <c r="W124" s="28"/>
      <c r="X124" s="28"/>
      <c r="Y124" s="28"/>
      <c r="Z124" s="28"/>
      <c r="AA124" s="28"/>
      <c r="AB124" s="28"/>
      <c r="AC124" s="28"/>
      <c r="AD124" s="28"/>
      <c r="AE124" s="28"/>
      <c r="AF124" s="28"/>
      <c r="AG124" s="28"/>
      <c r="AH124" s="83"/>
      <c r="AI124" s="5">
        <f>AP122</f>
        <v>0</v>
      </c>
      <c r="AJ124" s="6">
        <f>AI124/AN122</f>
        <v>0</v>
      </c>
      <c r="AK124" s="7">
        <f>AQ122</f>
        <v>62</v>
      </c>
      <c r="AL124" s="8">
        <f>AK124/AO122</f>
        <v>0.11231884057971014</v>
      </c>
      <c r="AM124" s="56"/>
      <c r="AN124" s="49"/>
      <c r="AO124" s="49"/>
      <c r="AP124" s="49"/>
      <c r="AQ124" s="49"/>
      <c r="AR124" s="2"/>
    </row>
    <row r="125" spans="1:44" ht="14.25" hidden="1" outlineLevel="1" thickBot="1" x14ac:dyDescent="0.2">
      <c r="AQ125" s="12"/>
      <c r="AR125" s="2"/>
    </row>
    <row r="126" spans="1:44" hidden="1" outlineLevel="1" x14ac:dyDescent="0.15">
      <c r="B126" s="19" t="s">
        <v>42</v>
      </c>
      <c r="C126" s="63">
        <f>DATE(YEAR(C120),MONTH(C120)+1,DAY(C120))</f>
        <v>44440</v>
      </c>
      <c r="D126" s="64"/>
      <c r="E126" s="64"/>
      <c r="F126" s="64"/>
      <c r="G126" s="64"/>
      <c r="H126" s="64"/>
      <c r="I126" s="64"/>
      <c r="J126" s="64"/>
      <c r="K126" s="64"/>
      <c r="L126" s="64"/>
      <c r="M126" s="64"/>
      <c r="N126" s="64"/>
      <c r="O126" s="64"/>
      <c r="P126" s="64"/>
      <c r="Q126" s="64"/>
      <c r="R126" s="64"/>
      <c r="S126" s="64"/>
      <c r="T126" s="64"/>
      <c r="U126" s="64"/>
      <c r="V126" s="64"/>
      <c r="W126" s="64"/>
      <c r="X126" s="64"/>
      <c r="Y126" s="64"/>
      <c r="Z126" s="64"/>
      <c r="AA126" s="64"/>
      <c r="AB126" s="64"/>
      <c r="AC126" s="64"/>
      <c r="AD126" s="64"/>
      <c r="AE126" s="64"/>
      <c r="AF126" s="64"/>
      <c r="AG126" s="65"/>
      <c r="AH126" s="80" t="s">
        <v>20</v>
      </c>
      <c r="AI126" s="66" t="s">
        <v>12</v>
      </c>
      <c r="AJ126" s="67"/>
      <c r="AK126" s="57" t="s">
        <v>11</v>
      </c>
      <c r="AL126" s="58"/>
      <c r="AM126" s="55" t="s">
        <v>18</v>
      </c>
      <c r="AN126" s="48" t="s">
        <v>21</v>
      </c>
      <c r="AO126" s="48" t="s">
        <v>22</v>
      </c>
      <c r="AP126" s="48" t="s">
        <v>19</v>
      </c>
      <c r="AQ126" s="48" t="s">
        <v>23</v>
      </c>
      <c r="AR126" s="2"/>
    </row>
    <row r="127" spans="1:44" hidden="1" outlineLevel="1" x14ac:dyDescent="0.15">
      <c r="B127" s="20" t="s">
        <v>43</v>
      </c>
      <c r="C127" s="21">
        <f>DATE(YEAR(C126),MONTH(C126),DAY(C126))</f>
        <v>44440</v>
      </c>
      <c r="D127" s="21">
        <f>IF(MONTH(DATE(YEAR(C127),MONTH(C127),DAY(C127)+1))=MONTH($C126),DATE(YEAR(C127),MONTH(C127),DAY(C127)+1),"")</f>
        <v>44441</v>
      </c>
      <c r="E127" s="21">
        <f t="shared" ref="E127:AG127" si="78">IF(MONTH(DATE(YEAR(D127),MONTH(D127),DAY(D127)+1))=MONTH($C126),DATE(YEAR(D127),MONTH(D127),DAY(D127)+1),"")</f>
        <v>44442</v>
      </c>
      <c r="F127" s="34">
        <f t="shared" si="78"/>
        <v>44443</v>
      </c>
      <c r="G127" s="21">
        <f t="shared" si="78"/>
        <v>44444</v>
      </c>
      <c r="H127" s="21">
        <f t="shared" si="78"/>
        <v>44445</v>
      </c>
      <c r="I127" s="21">
        <f t="shared" si="78"/>
        <v>44446</v>
      </c>
      <c r="J127" s="21">
        <f t="shared" si="78"/>
        <v>44447</v>
      </c>
      <c r="K127" s="21">
        <f t="shared" si="78"/>
        <v>44448</v>
      </c>
      <c r="L127" s="21">
        <f t="shared" si="78"/>
        <v>44449</v>
      </c>
      <c r="M127" s="21">
        <f t="shared" si="78"/>
        <v>44450</v>
      </c>
      <c r="N127" s="21">
        <f t="shared" si="78"/>
        <v>44451</v>
      </c>
      <c r="O127" s="21">
        <f t="shared" si="78"/>
        <v>44452</v>
      </c>
      <c r="P127" s="21">
        <f t="shared" si="78"/>
        <v>44453</v>
      </c>
      <c r="Q127" s="21">
        <f t="shared" si="78"/>
        <v>44454</v>
      </c>
      <c r="R127" s="21">
        <f t="shared" si="78"/>
        <v>44455</v>
      </c>
      <c r="S127" s="21">
        <f t="shared" si="78"/>
        <v>44456</v>
      </c>
      <c r="T127" s="21">
        <f t="shared" si="78"/>
        <v>44457</v>
      </c>
      <c r="U127" s="21">
        <f t="shared" si="78"/>
        <v>44458</v>
      </c>
      <c r="V127" s="21">
        <f t="shared" si="78"/>
        <v>44459</v>
      </c>
      <c r="W127" s="21">
        <f t="shared" si="78"/>
        <v>44460</v>
      </c>
      <c r="X127" s="21">
        <f t="shared" si="78"/>
        <v>44461</v>
      </c>
      <c r="Y127" s="21">
        <f t="shared" si="78"/>
        <v>44462</v>
      </c>
      <c r="Z127" s="21">
        <f t="shared" si="78"/>
        <v>44463</v>
      </c>
      <c r="AA127" s="21">
        <f t="shared" si="78"/>
        <v>44464</v>
      </c>
      <c r="AB127" s="21">
        <f t="shared" si="78"/>
        <v>44465</v>
      </c>
      <c r="AC127" s="21">
        <f t="shared" si="78"/>
        <v>44466</v>
      </c>
      <c r="AD127" s="21">
        <f t="shared" si="78"/>
        <v>44467</v>
      </c>
      <c r="AE127" s="21">
        <f t="shared" si="78"/>
        <v>44468</v>
      </c>
      <c r="AF127" s="21">
        <f t="shared" si="78"/>
        <v>44469</v>
      </c>
      <c r="AG127" s="21" t="str">
        <f t="shared" si="78"/>
        <v/>
      </c>
      <c r="AH127" s="81"/>
      <c r="AI127" s="68"/>
      <c r="AJ127" s="69"/>
      <c r="AK127" s="59"/>
      <c r="AL127" s="60"/>
      <c r="AM127" s="56"/>
      <c r="AN127" s="49"/>
      <c r="AO127" s="49"/>
      <c r="AP127" s="49"/>
      <c r="AQ127" s="49"/>
      <c r="AR127" s="2"/>
    </row>
    <row r="128" spans="1:44" hidden="1" outlineLevel="1" x14ac:dyDescent="0.15">
      <c r="B128" s="20" t="s">
        <v>2</v>
      </c>
      <c r="C128" s="22" t="str">
        <f t="shared" ref="C128:AG128" si="79">TEXT(C127,"aaa")</f>
        <v>水</v>
      </c>
      <c r="D128" s="22" t="str">
        <f t="shared" si="79"/>
        <v>木</v>
      </c>
      <c r="E128" s="22" t="str">
        <f t="shared" si="79"/>
        <v>金</v>
      </c>
      <c r="F128" s="35" t="str">
        <f t="shared" si="79"/>
        <v>土</v>
      </c>
      <c r="G128" s="22" t="str">
        <f t="shared" si="79"/>
        <v>日</v>
      </c>
      <c r="H128" s="22" t="str">
        <f t="shared" si="79"/>
        <v>月</v>
      </c>
      <c r="I128" s="22" t="str">
        <f t="shared" si="79"/>
        <v>火</v>
      </c>
      <c r="J128" s="22" t="str">
        <f t="shared" si="79"/>
        <v>水</v>
      </c>
      <c r="K128" s="22" t="str">
        <f t="shared" si="79"/>
        <v>木</v>
      </c>
      <c r="L128" s="22" t="str">
        <f t="shared" si="79"/>
        <v>金</v>
      </c>
      <c r="M128" s="22" t="str">
        <f t="shared" si="79"/>
        <v>土</v>
      </c>
      <c r="N128" s="22" t="str">
        <f t="shared" si="79"/>
        <v>日</v>
      </c>
      <c r="O128" s="22" t="str">
        <f t="shared" si="79"/>
        <v>月</v>
      </c>
      <c r="P128" s="22" t="str">
        <f t="shared" si="79"/>
        <v>火</v>
      </c>
      <c r="Q128" s="22" t="str">
        <f t="shared" si="79"/>
        <v>水</v>
      </c>
      <c r="R128" s="22" t="str">
        <f t="shared" si="79"/>
        <v>木</v>
      </c>
      <c r="S128" s="22" t="str">
        <f t="shared" si="79"/>
        <v>金</v>
      </c>
      <c r="T128" s="22" t="str">
        <f t="shared" si="79"/>
        <v>土</v>
      </c>
      <c r="U128" s="22" t="str">
        <f t="shared" si="79"/>
        <v>日</v>
      </c>
      <c r="V128" s="22" t="str">
        <f t="shared" si="79"/>
        <v>月</v>
      </c>
      <c r="W128" s="22" t="str">
        <f t="shared" si="79"/>
        <v>火</v>
      </c>
      <c r="X128" s="22" t="str">
        <f t="shared" si="79"/>
        <v>水</v>
      </c>
      <c r="Y128" s="22" t="str">
        <f t="shared" si="79"/>
        <v>木</v>
      </c>
      <c r="Z128" s="22" t="str">
        <f t="shared" si="79"/>
        <v>金</v>
      </c>
      <c r="AA128" s="22" t="str">
        <f t="shared" si="79"/>
        <v>土</v>
      </c>
      <c r="AB128" s="22" t="str">
        <f t="shared" si="79"/>
        <v>日</v>
      </c>
      <c r="AC128" s="22" t="str">
        <f t="shared" si="79"/>
        <v>月</v>
      </c>
      <c r="AD128" s="22" t="str">
        <f t="shared" si="79"/>
        <v>火</v>
      </c>
      <c r="AE128" s="22" t="str">
        <f t="shared" si="79"/>
        <v>水</v>
      </c>
      <c r="AF128" s="22" t="str">
        <f t="shared" si="79"/>
        <v>木</v>
      </c>
      <c r="AG128" s="22" t="str">
        <f t="shared" si="79"/>
        <v/>
      </c>
      <c r="AH128" s="82">
        <v>0</v>
      </c>
      <c r="AI128" s="70" t="s">
        <v>57</v>
      </c>
      <c r="AJ128" s="72" t="s">
        <v>13</v>
      </c>
      <c r="AK128" s="74" t="s">
        <v>57</v>
      </c>
      <c r="AL128" s="76" t="s">
        <v>14</v>
      </c>
      <c r="AM128" s="55">
        <f t="shared" ref="AM128" si="80">COUNT(C127:AG127)</f>
        <v>30</v>
      </c>
      <c r="AN128" s="48">
        <f t="shared" ref="AN128" si="81">AM128-AH128</f>
        <v>30</v>
      </c>
      <c r="AO128" s="48">
        <f>SUM(AN$6:AN130)</f>
        <v>582</v>
      </c>
      <c r="AP128" s="48">
        <f>COUNTIF(C130:AG130,"○")</f>
        <v>0</v>
      </c>
      <c r="AQ128" s="48">
        <f>SUM(AP$6:AP130)</f>
        <v>62</v>
      </c>
      <c r="AR128" s="2"/>
    </row>
    <row r="129" spans="1:44" ht="55.5" hidden="1" outlineLevel="1" x14ac:dyDescent="0.15">
      <c r="A129" s="3"/>
      <c r="B129" s="25" t="s">
        <v>3</v>
      </c>
      <c r="C129" s="16" t="str">
        <f>IFERROR(VLOOKUP(C127,祝日一覧!A:C,3,FALSE),"")</f>
        <v/>
      </c>
      <c r="D129" s="16" t="str">
        <f>IFERROR(VLOOKUP(D127,祝日一覧!A:C,3,FALSE),"")</f>
        <v/>
      </c>
      <c r="E129" s="16" t="str">
        <f>IFERROR(VLOOKUP(E127,祝日一覧!A:C,3,FALSE),"")</f>
        <v/>
      </c>
      <c r="F129" s="36" t="str">
        <f>IFERROR(VLOOKUP(F127,祝日一覧!A:C,3,FALSE),"")</f>
        <v/>
      </c>
      <c r="G129" s="16" t="str">
        <f>IFERROR(VLOOKUP(G127,祝日一覧!A:C,3,FALSE),"")</f>
        <v/>
      </c>
      <c r="H129" s="16" t="str">
        <f>IFERROR(VLOOKUP(H127,祝日一覧!A:C,3,FALSE),"")</f>
        <v/>
      </c>
      <c r="I129" s="16" t="str">
        <f>IFERROR(VLOOKUP(I127,祝日一覧!A:C,3,FALSE),"")</f>
        <v/>
      </c>
      <c r="J129" s="16" t="str">
        <f>IFERROR(VLOOKUP(J127,祝日一覧!A:C,3,FALSE),"")</f>
        <v/>
      </c>
      <c r="K129" s="16" t="str">
        <f>IFERROR(VLOOKUP(K127,祝日一覧!A:C,3,FALSE),"")</f>
        <v/>
      </c>
      <c r="L129" s="16" t="str">
        <f>IFERROR(VLOOKUP(L127,祝日一覧!A:C,3,FALSE),"")</f>
        <v/>
      </c>
      <c r="M129" s="16" t="str">
        <f>IFERROR(VLOOKUP(M127,祝日一覧!A:C,3,FALSE),"")</f>
        <v/>
      </c>
      <c r="N129" s="16" t="str">
        <f>IFERROR(VLOOKUP(N127,祝日一覧!A:C,3,FALSE),"")</f>
        <v/>
      </c>
      <c r="O129" s="16" t="str">
        <f>IFERROR(VLOOKUP(O127,祝日一覧!A:C,3,FALSE),"")</f>
        <v/>
      </c>
      <c r="P129" s="16" t="str">
        <f>IFERROR(VLOOKUP(P127,祝日一覧!A:C,3,FALSE),"")</f>
        <v/>
      </c>
      <c r="Q129" s="16" t="str">
        <f>IFERROR(VLOOKUP(Q127,祝日一覧!A:C,3,FALSE),"")</f>
        <v/>
      </c>
      <c r="R129" s="15" t="str">
        <f>IFERROR(VLOOKUP(R127,祝日一覧!A:C,3,FALSE),"")</f>
        <v/>
      </c>
      <c r="S129" s="16" t="str">
        <f>IFERROR(VLOOKUP(S127,祝日一覧!A:C,3,FALSE),"")</f>
        <v/>
      </c>
      <c r="T129" s="16" t="str">
        <f>IFERROR(VLOOKUP(T127,祝日一覧!A:C,3,FALSE),"")</f>
        <v/>
      </c>
      <c r="U129" s="16" t="str">
        <f>IFERROR(VLOOKUP(U127,祝日一覧!A:C,3,FALSE),"")</f>
        <v/>
      </c>
      <c r="V129" s="16" t="str">
        <f>IFERROR(VLOOKUP(V127,祝日一覧!A:C,3,FALSE),"")</f>
        <v>敬老の日</v>
      </c>
      <c r="W129" s="16" t="str">
        <f>IFERROR(VLOOKUP(W127,祝日一覧!A:C,3,FALSE),"")</f>
        <v/>
      </c>
      <c r="X129" s="16" t="str">
        <f>IFERROR(VLOOKUP(X127,祝日一覧!A:C,3,FALSE),"")</f>
        <v/>
      </c>
      <c r="Y129" s="16" t="str">
        <f>IFERROR(VLOOKUP(Y127,祝日一覧!A:C,3,FALSE),"")</f>
        <v>秋分の日</v>
      </c>
      <c r="Z129" s="16" t="str">
        <f>IFERROR(VLOOKUP(Z127,祝日一覧!A:C,3,FALSE),"")</f>
        <v/>
      </c>
      <c r="AA129" s="16" t="str">
        <f>IFERROR(VLOOKUP(AA127,祝日一覧!A:C,3,FALSE),"")</f>
        <v/>
      </c>
      <c r="AB129" s="16" t="str">
        <f>IFERROR(VLOOKUP(AB127,祝日一覧!A:C,3,FALSE),"")</f>
        <v/>
      </c>
      <c r="AC129" s="16" t="str">
        <f>IFERROR(VLOOKUP(AC127,祝日一覧!A:C,3,FALSE),"")</f>
        <v/>
      </c>
      <c r="AD129" s="16" t="str">
        <f>IFERROR(VLOOKUP(AD127,祝日一覧!A:C,3,FALSE),"")</f>
        <v/>
      </c>
      <c r="AE129" s="16" t="str">
        <f>IFERROR(VLOOKUP(AE127,祝日一覧!A:C,3,FALSE),"")</f>
        <v/>
      </c>
      <c r="AF129" s="16" t="str">
        <f>IFERROR(VLOOKUP(AF127,祝日一覧!A:C,3,FALSE),"")</f>
        <v/>
      </c>
      <c r="AG129" s="16" t="str">
        <f>IFERROR(VLOOKUP(AG127,祝日一覧!A:C,3,FALSE),"")</f>
        <v/>
      </c>
      <c r="AH129" s="82"/>
      <c r="AI129" s="71"/>
      <c r="AJ129" s="73"/>
      <c r="AK129" s="75"/>
      <c r="AL129" s="77"/>
      <c r="AM129" s="78"/>
      <c r="AN129" s="79"/>
      <c r="AO129" s="79"/>
      <c r="AP129" s="79"/>
      <c r="AQ129" s="79"/>
      <c r="AR129" s="2"/>
    </row>
    <row r="130" spans="1:44" ht="14.25" hidden="1" outlineLevel="1" thickBot="1" x14ac:dyDescent="0.2">
      <c r="A130" s="4"/>
      <c r="B130" s="27" t="s">
        <v>62</v>
      </c>
      <c r="C130" s="28"/>
      <c r="D130" s="28"/>
      <c r="E130" s="28"/>
      <c r="F130" s="31"/>
      <c r="G130" s="28"/>
      <c r="H130" s="28"/>
      <c r="I130" s="28"/>
      <c r="J130" s="28"/>
      <c r="K130" s="28"/>
      <c r="L130" s="28"/>
      <c r="M130" s="28"/>
      <c r="N130" s="28"/>
      <c r="O130" s="28"/>
      <c r="P130" s="28"/>
      <c r="Q130" s="28"/>
      <c r="R130" s="28"/>
      <c r="S130" s="28"/>
      <c r="T130" s="28"/>
      <c r="U130" s="28"/>
      <c r="V130" s="28"/>
      <c r="W130" s="28"/>
      <c r="X130" s="28"/>
      <c r="Y130" s="28"/>
      <c r="Z130" s="28"/>
      <c r="AA130" s="28"/>
      <c r="AB130" s="28"/>
      <c r="AC130" s="28"/>
      <c r="AD130" s="28"/>
      <c r="AE130" s="28"/>
      <c r="AF130" s="28"/>
      <c r="AG130" s="28"/>
      <c r="AH130" s="83"/>
      <c r="AI130" s="5">
        <f>AP128</f>
        <v>0</v>
      </c>
      <c r="AJ130" s="6">
        <f>AI130/AN128</f>
        <v>0</v>
      </c>
      <c r="AK130" s="7">
        <f>AQ128</f>
        <v>62</v>
      </c>
      <c r="AL130" s="8">
        <f>AK130/AO128</f>
        <v>0.10652920962199312</v>
      </c>
      <c r="AM130" s="56"/>
      <c r="AN130" s="49"/>
      <c r="AO130" s="49"/>
      <c r="AP130" s="49"/>
      <c r="AQ130" s="49"/>
      <c r="AR130" s="2"/>
    </row>
    <row r="131" spans="1:44" ht="14.25" hidden="1" outlineLevel="1" thickBot="1" x14ac:dyDescent="0.2">
      <c r="AQ131" s="12"/>
      <c r="AR131" s="2"/>
    </row>
    <row r="132" spans="1:44" hidden="1" outlineLevel="1" x14ac:dyDescent="0.15">
      <c r="B132" s="19" t="s">
        <v>44</v>
      </c>
      <c r="C132" s="63">
        <f>DATE(YEAR(C126),MONTH(C126)+1,DAY(C126))</f>
        <v>44470</v>
      </c>
      <c r="D132" s="64"/>
      <c r="E132" s="64"/>
      <c r="F132" s="64"/>
      <c r="G132" s="64"/>
      <c r="H132" s="64"/>
      <c r="I132" s="64"/>
      <c r="J132" s="64"/>
      <c r="K132" s="64"/>
      <c r="L132" s="64"/>
      <c r="M132" s="64"/>
      <c r="N132" s="64"/>
      <c r="O132" s="64"/>
      <c r="P132" s="64"/>
      <c r="Q132" s="64"/>
      <c r="R132" s="64"/>
      <c r="S132" s="64"/>
      <c r="T132" s="64"/>
      <c r="U132" s="64"/>
      <c r="V132" s="64"/>
      <c r="W132" s="64"/>
      <c r="X132" s="64"/>
      <c r="Y132" s="64"/>
      <c r="Z132" s="64"/>
      <c r="AA132" s="64"/>
      <c r="AB132" s="64"/>
      <c r="AC132" s="64"/>
      <c r="AD132" s="64"/>
      <c r="AE132" s="64"/>
      <c r="AF132" s="64"/>
      <c r="AG132" s="65"/>
      <c r="AH132" s="80" t="s">
        <v>20</v>
      </c>
      <c r="AI132" s="66" t="s">
        <v>12</v>
      </c>
      <c r="AJ132" s="67"/>
      <c r="AK132" s="57" t="s">
        <v>11</v>
      </c>
      <c r="AL132" s="58"/>
      <c r="AM132" s="55" t="s">
        <v>18</v>
      </c>
      <c r="AN132" s="48" t="s">
        <v>21</v>
      </c>
      <c r="AO132" s="48" t="s">
        <v>22</v>
      </c>
      <c r="AP132" s="48" t="s">
        <v>19</v>
      </c>
      <c r="AQ132" s="48" t="s">
        <v>23</v>
      </c>
      <c r="AR132" s="2"/>
    </row>
    <row r="133" spans="1:44" hidden="1" outlineLevel="1" x14ac:dyDescent="0.15">
      <c r="B133" s="20" t="s">
        <v>45</v>
      </c>
      <c r="C133" s="21">
        <f>DATE(YEAR(C132),MONTH(C132),DAY(C132))</f>
        <v>44470</v>
      </c>
      <c r="D133" s="21">
        <f>IF(MONTH(DATE(YEAR(C133),MONTH(C133),DAY(C133)+1))=MONTH($C132),DATE(YEAR(C133),MONTH(C133),DAY(C133)+1),"")</f>
        <v>44471</v>
      </c>
      <c r="E133" s="21">
        <f t="shared" ref="E133:AG133" si="82">IF(MONTH(DATE(YEAR(D133),MONTH(D133),DAY(D133)+1))=MONTH($C132),DATE(YEAR(D133),MONTH(D133),DAY(D133)+1),"")</f>
        <v>44472</v>
      </c>
      <c r="F133" s="34">
        <f t="shared" si="82"/>
        <v>44473</v>
      </c>
      <c r="G133" s="21">
        <f t="shared" si="82"/>
        <v>44474</v>
      </c>
      <c r="H133" s="21">
        <f t="shared" si="82"/>
        <v>44475</v>
      </c>
      <c r="I133" s="21">
        <f t="shared" si="82"/>
        <v>44476</v>
      </c>
      <c r="J133" s="21">
        <f t="shared" si="82"/>
        <v>44477</v>
      </c>
      <c r="K133" s="21">
        <f t="shared" si="82"/>
        <v>44478</v>
      </c>
      <c r="L133" s="21">
        <f t="shared" si="82"/>
        <v>44479</v>
      </c>
      <c r="M133" s="21">
        <f t="shared" si="82"/>
        <v>44480</v>
      </c>
      <c r="N133" s="21">
        <f t="shared" si="82"/>
        <v>44481</v>
      </c>
      <c r="O133" s="21">
        <f t="shared" si="82"/>
        <v>44482</v>
      </c>
      <c r="P133" s="21">
        <f t="shared" si="82"/>
        <v>44483</v>
      </c>
      <c r="Q133" s="21">
        <f t="shared" si="82"/>
        <v>44484</v>
      </c>
      <c r="R133" s="21">
        <f t="shared" si="82"/>
        <v>44485</v>
      </c>
      <c r="S133" s="21">
        <f t="shared" si="82"/>
        <v>44486</v>
      </c>
      <c r="T133" s="21">
        <f t="shared" si="82"/>
        <v>44487</v>
      </c>
      <c r="U133" s="21">
        <f t="shared" si="82"/>
        <v>44488</v>
      </c>
      <c r="V133" s="21">
        <f t="shared" si="82"/>
        <v>44489</v>
      </c>
      <c r="W133" s="21">
        <f t="shared" si="82"/>
        <v>44490</v>
      </c>
      <c r="X133" s="21">
        <f t="shared" si="82"/>
        <v>44491</v>
      </c>
      <c r="Y133" s="21">
        <f t="shared" si="82"/>
        <v>44492</v>
      </c>
      <c r="Z133" s="21">
        <f t="shared" si="82"/>
        <v>44493</v>
      </c>
      <c r="AA133" s="21">
        <f t="shared" si="82"/>
        <v>44494</v>
      </c>
      <c r="AB133" s="21">
        <f t="shared" si="82"/>
        <v>44495</v>
      </c>
      <c r="AC133" s="21">
        <f t="shared" si="82"/>
        <v>44496</v>
      </c>
      <c r="AD133" s="21">
        <f t="shared" si="82"/>
        <v>44497</v>
      </c>
      <c r="AE133" s="21">
        <f t="shared" si="82"/>
        <v>44498</v>
      </c>
      <c r="AF133" s="21">
        <f t="shared" si="82"/>
        <v>44499</v>
      </c>
      <c r="AG133" s="21">
        <f t="shared" si="82"/>
        <v>44500</v>
      </c>
      <c r="AH133" s="81"/>
      <c r="AI133" s="68"/>
      <c r="AJ133" s="69"/>
      <c r="AK133" s="59"/>
      <c r="AL133" s="60"/>
      <c r="AM133" s="56"/>
      <c r="AN133" s="49"/>
      <c r="AO133" s="49"/>
      <c r="AP133" s="49"/>
      <c r="AQ133" s="49"/>
      <c r="AR133" s="2"/>
    </row>
    <row r="134" spans="1:44" hidden="1" outlineLevel="1" x14ac:dyDescent="0.15">
      <c r="B134" s="20" t="s">
        <v>2</v>
      </c>
      <c r="C134" s="22" t="str">
        <f t="shared" ref="C134:AG134" si="83">TEXT(C133,"aaa")</f>
        <v>金</v>
      </c>
      <c r="D134" s="22" t="str">
        <f t="shared" si="83"/>
        <v>土</v>
      </c>
      <c r="E134" s="22" t="str">
        <f t="shared" si="83"/>
        <v>日</v>
      </c>
      <c r="F134" s="35" t="str">
        <f t="shared" si="83"/>
        <v>月</v>
      </c>
      <c r="G134" s="22" t="str">
        <f t="shared" si="83"/>
        <v>火</v>
      </c>
      <c r="H134" s="22" t="str">
        <f t="shared" si="83"/>
        <v>水</v>
      </c>
      <c r="I134" s="22" t="str">
        <f t="shared" si="83"/>
        <v>木</v>
      </c>
      <c r="J134" s="22" t="str">
        <f t="shared" si="83"/>
        <v>金</v>
      </c>
      <c r="K134" s="22" t="str">
        <f t="shared" si="83"/>
        <v>土</v>
      </c>
      <c r="L134" s="22" t="str">
        <f t="shared" si="83"/>
        <v>日</v>
      </c>
      <c r="M134" s="22" t="str">
        <f t="shared" si="83"/>
        <v>月</v>
      </c>
      <c r="N134" s="22" t="str">
        <f t="shared" si="83"/>
        <v>火</v>
      </c>
      <c r="O134" s="22" t="str">
        <f t="shared" si="83"/>
        <v>水</v>
      </c>
      <c r="P134" s="22" t="str">
        <f t="shared" si="83"/>
        <v>木</v>
      </c>
      <c r="Q134" s="22" t="str">
        <f t="shared" si="83"/>
        <v>金</v>
      </c>
      <c r="R134" s="22" t="str">
        <f t="shared" si="83"/>
        <v>土</v>
      </c>
      <c r="S134" s="22" t="str">
        <f t="shared" si="83"/>
        <v>日</v>
      </c>
      <c r="T134" s="22" t="str">
        <f t="shared" si="83"/>
        <v>月</v>
      </c>
      <c r="U134" s="22" t="str">
        <f t="shared" si="83"/>
        <v>火</v>
      </c>
      <c r="V134" s="22" t="str">
        <f t="shared" si="83"/>
        <v>水</v>
      </c>
      <c r="W134" s="22" t="str">
        <f t="shared" si="83"/>
        <v>木</v>
      </c>
      <c r="X134" s="22" t="str">
        <f t="shared" si="83"/>
        <v>金</v>
      </c>
      <c r="Y134" s="22" t="str">
        <f t="shared" si="83"/>
        <v>土</v>
      </c>
      <c r="Z134" s="22" t="str">
        <f t="shared" si="83"/>
        <v>日</v>
      </c>
      <c r="AA134" s="22" t="str">
        <f t="shared" si="83"/>
        <v>月</v>
      </c>
      <c r="AB134" s="22" t="str">
        <f t="shared" si="83"/>
        <v>火</v>
      </c>
      <c r="AC134" s="22" t="str">
        <f t="shared" si="83"/>
        <v>水</v>
      </c>
      <c r="AD134" s="22" t="str">
        <f t="shared" si="83"/>
        <v>木</v>
      </c>
      <c r="AE134" s="22" t="str">
        <f t="shared" si="83"/>
        <v>金</v>
      </c>
      <c r="AF134" s="22" t="str">
        <f t="shared" si="83"/>
        <v>土</v>
      </c>
      <c r="AG134" s="22" t="str">
        <f t="shared" si="83"/>
        <v>日</v>
      </c>
      <c r="AH134" s="82">
        <v>0</v>
      </c>
      <c r="AI134" s="70" t="s">
        <v>57</v>
      </c>
      <c r="AJ134" s="72" t="s">
        <v>13</v>
      </c>
      <c r="AK134" s="74" t="s">
        <v>57</v>
      </c>
      <c r="AL134" s="76" t="s">
        <v>14</v>
      </c>
      <c r="AM134" s="55">
        <f t="shared" ref="AM134" si="84">COUNT(C133:AG133)</f>
        <v>31</v>
      </c>
      <c r="AN134" s="48">
        <f t="shared" ref="AN134" si="85">AM134-AH134</f>
        <v>31</v>
      </c>
      <c r="AO134" s="48">
        <f>SUM(AN$6:AN136)</f>
        <v>613</v>
      </c>
      <c r="AP134" s="48">
        <f>COUNTIF(C136:AG136,"○")</f>
        <v>0</v>
      </c>
      <c r="AQ134" s="48">
        <f>SUM(AP$6:AP136)</f>
        <v>62</v>
      </c>
      <c r="AR134" s="2"/>
    </row>
    <row r="135" spans="1:44" ht="82.5" hidden="1" outlineLevel="1" x14ac:dyDescent="0.15">
      <c r="A135" s="3"/>
      <c r="B135" s="25" t="s">
        <v>3</v>
      </c>
      <c r="C135" s="16" t="str">
        <f>IFERROR(VLOOKUP(C133,祝日一覧!A:C,3,FALSE),"")</f>
        <v/>
      </c>
      <c r="D135" s="16" t="str">
        <f>IFERROR(VLOOKUP(D133,祝日一覧!A:C,3,FALSE),"")</f>
        <v/>
      </c>
      <c r="E135" s="16" t="str">
        <f>IFERROR(VLOOKUP(E133,祝日一覧!A:C,3,FALSE),"")</f>
        <v/>
      </c>
      <c r="F135" s="36" t="str">
        <f>IFERROR(VLOOKUP(F133,祝日一覧!A:C,3,FALSE),"")</f>
        <v/>
      </c>
      <c r="G135" s="16" t="str">
        <f>IFERROR(VLOOKUP(G133,祝日一覧!A:C,3,FALSE),"")</f>
        <v/>
      </c>
      <c r="H135" s="16" t="str">
        <f>IFERROR(VLOOKUP(H133,祝日一覧!A:C,3,FALSE),"")</f>
        <v/>
      </c>
      <c r="I135" s="16" t="str">
        <f>IFERROR(VLOOKUP(I133,祝日一覧!A:C,3,FALSE),"")</f>
        <v/>
      </c>
      <c r="J135" s="16" t="str">
        <f>IFERROR(VLOOKUP(J133,祝日一覧!A:C,3,FALSE),"")</f>
        <v/>
      </c>
      <c r="K135" s="16" t="str">
        <f>IFERROR(VLOOKUP(K133,祝日一覧!A:C,3,FALSE),"")</f>
        <v/>
      </c>
      <c r="L135" s="16" t="str">
        <f>IFERROR(VLOOKUP(L133,祝日一覧!A:C,3,FALSE),"")</f>
        <v/>
      </c>
      <c r="M135" s="16" t="str">
        <f>IFERROR(VLOOKUP(M133,祝日一覧!A:C,3,FALSE),"")</f>
        <v>スポーツの日</v>
      </c>
      <c r="N135" s="16" t="str">
        <f>IFERROR(VLOOKUP(N133,祝日一覧!A:C,3,FALSE),"")</f>
        <v/>
      </c>
      <c r="O135" s="16" t="str">
        <f>IFERROR(VLOOKUP(O133,祝日一覧!A:C,3,FALSE),"")</f>
        <v/>
      </c>
      <c r="P135" s="16" t="str">
        <f>IFERROR(VLOOKUP(P133,祝日一覧!A:C,3,FALSE),"")</f>
        <v/>
      </c>
      <c r="Q135" s="16" t="str">
        <f>IFERROR(VLOOKUP(Q133,祝日一覧!A:C,3,FALSE),"")</f>
        <v/>
      </c>
      <c r="R135" s="15" t="str">
        <f>IFERROR(VLOOKUP(R133,祝日一覧!A:C,3,FALSE),"")</f>
        <v/>
      </c>
      <c r="S135" s="16" t="str">
        <f>IFERROR(VLOOKUP(S133,祝日一覧!A:C,3,FALSE),"")</f>
        <v/>
      </c>
      <c r="T135" s="16" t="str">
        <f>IFERROR(VLOOKUP(T133,祝日一覧!A:C,3,FALSE),"")</f>
        <v/>
      </c>
      <c r="U135" s="16" t="str">
        <f>IFERROR(VLOOKUP(U133,祝日一覧!A:C,3,FALSE),"")</f>
        <v/>
      </c>
      <c r="V135" s="16" t="str">
        <f>IFERROR(VLOOKUP(V133,祝日一覧!A:C,3,FALSE),"")</f>
        <v/>
      </c>
      <c r="W135" s="16" t="str">
        <f>IFERROR(VLOOKUP(W133,祝日一覧!A:C,3,FALSE),"")</f>
        <v/>
      </c>
      <c r="X135" s="16" t="str">
        <f>IFERROR(VLOOKUP(X133,祝日一覧!A:C,3,FALSE),"")</f>
        <v/>
      </c>
      <c r="Y135" s="16" t="str">
        <f>IFERROR(VLOOKUP(Y133,祝日一覧!A:C,3,FALSE),"")</f>
        <v/>
      </c>
      <c r="Z135" s="16" t="str">
        <f>IFERROR(VLOOKUP(Z133,祝日一覧!A:C,3,FALSE),"")</f>
        <v/>
      </c>
      <c r="AA135" s="16" t="str">
        <f>IFERROR(VLOOKUP(AA133,祝日一覧!A:C,3,FALSE),"")</f>
        <v/>
      </c>
      <c r="AB135" s="16" t="str">
        <f>IFERROR(VLOOKUP(AB133,祝日一覧!A:C,3,FALSE),"")</f>
        <v/>
      </c>
      <c r="AC135" s="16" t="str">
        <f>IFERROR(VLOOKUP(AC133,祝日一覧!A:C,3,FALSE),"")</f>
        <v/>
      </c>
      <c r="AD135" s="16" t="str">
        <f>IFERROR(VLOOKUP(AD133,祝日一覧!A:C,3,FALSE),"")</f>
        <v/>
      </c>
      <c r="AE135" s="16" t="str">
        <f>IFERROR(VLOOKUP(AE133,祝日一覧!A:C,3,FALSE),"")</f>
        <v/>
      </c>
      <c r="AF135" s="16" t="str">
        <f>IFERROR(VLOOKUP(AF133,祝日一覧!A:C,3,FALSE),"")</f>
        <v/>
      </c>
      <c r="AG135" s="16" t="str">
        <f>IFERROR(VLOOKUP(AG133,祝日一覧!A:C,3,FALSE),"")</f>
        <v/>
      </c>
      <c r="AH135" s="82"/>
      <c r="AI135" s="71"/>
      <c r="AJ135" s="73"/>
      <c r="AK135" s="75"/>
      <c r="AL135" s="77"/>
      <c r="AM135" s="78"/>
      <c r="AN135" s="79"/>
      <c r="AO135" s="79"/>
      <c r="AP135" s="79"/>
      <c r="AQ135" s="79"/>
      <c r="AR135" s="2"/>
    </row>
    <row r="136" spans="1:44" ht="14.25" hidden="1" outlineLevel="1" thickBot="1" x14ac:dyDescent="0.2">
      <c r="A136" s="4"/>
      <c r="B136" s="27" t="s">
        <v>62</v>
      </c>
      <c r="C136" s="28"/>
      <c r="D136" s="28"/>
      <c r="E136" s="28"/>
      <c r="F136" s="31"/>
      <c r="G136" s="28"/>
      <c r="H136" s="28"/>
      <c r="I136" s="28"/>
      <c r="J136" s="28"/>
      <c r="K136" s="28"/>
      <c r="L136" s="28"/>
      <c r="M136" s="28"/>
      <c r="N136" s="28"/>
      <c r="O136" s="28"/>
      <c r="P136" s="28"/>
      <c r="Q136" s="28"/>
      <c r="R136" s="28"/>
      <c r="S136" s="28"/>
      <c r="T136" s="28"/>
      <c r="U136" s="28"/>
      <c r="V136" s="28"/>
      <c r="W136" s="28"/>
      <c r="X136" s="28"/>
      <c r="Y136" s="28"/>
      <c r="Z136" s="28"/>
      <c r="AA136" s="28"/>
      <c r="AB136" s="28"/>
      <c r="AC136" s="28"/>
      <c r="AD136" s="28"/>
      <c r="AE136" s="28"/>
      <c r="AF136" s="28"/>
      <c r="AG136" s="28"/>
      <c r="AH136" s="83"/>
      <c r="AI136" s="5">
        <f>AP134</f>
        <v>0</v>
      </c>
      <c r="AJ136" s="6">
        <f>AI136/AN134</f>
        <v>0</v>
      </c>
      <c r="AK136" s="7">
        <f>AQ134</f>
        <v>62</v>
      </c>
      <c r="AL136" s="8">
        <f>AK136/AO134</f>
        <v>0.10114192495921696</v>
      </c>
      <c r="AM136" s="56"/>
      <c r="AN136" s="49"/>
      <c r="AO136" s="49"/>
      <c r="AP136" s="49"/>
      <c r="AQ136" s="49"/>
      <c r="AR136" s="2"/>
    </row>
    <row r="137" spans="1:44" ht="14.25" hidden="1" outlineLevel="1" thickBot="1" x14ac:dyDescent="0.2">
      <c r="AQ137" s="12"/>
      <c r="AR137" s="2"/>
    </row>
    <row r="138" spans="1:44" hidden="1" outlineLevel="1" x14ac:dyDescent="0.15">
      <c r="B138" s="19" t="s">
        <v>46</v>
      </c>
      <c r="C138" s="63">
        <f>DATE(YEAR(C132),MONTH(C132)+1,DAY(C132))</f>
        <v>44501</v>
      </c>
      <c r="D138" s="64"/>
      <c r="E138" s="64"/>
      <c r="F138" s="64"/>
      <c r="G138" s="64"/>
      <c r="H138" s="64"/>
      <c r="I138" s="64"/>
      <c r="J138" s="64"/>
      <c r="K138" s="64"/>
      <c r="L138" s="64"/>
      <c r="M138" s="64"/>
      <c r="N138" s="64"/>
      <c r="O138" s="64"/>
      <c r="P138" s="64"/>
      <c r="Q138" s="64"/>
      <c r="R138" s="64"/>
      <c r="S138" s="64"/>
      <c r="T138" s="64"/>
      <c r="U138" s="64"/>
      <c r="V138" s="64"/>
      <c r="W138" s="64"/>
      <c r="X138" s="64"/>
      <c r="Y138" s="64"/>
      <c r="Z138" s="64"/>
      <c r="AA138" s="64"/>
      <c r="AB138" s="64"/>
      <c r="AC138" s="64"/>
      <c r="AD138" s="64"/>
      <c r="AE138" s="64"/>
      <c r="AF138" s="64"/>
      <c r="AG138" s="65"/>
      <c r="AH138" s="80" t="s">
        <v>20</v>
      </c>
      <c r="AI138" s="66" t="s">
        <v>12</v>
      </c>
      <c r="AJ138" s="67"/>
      <c r="AK138" s="57" t="s">
        <v>11</v>
      </c>
      <c r="AL138" s="58"/>
      <c r="AM138" s="55" t="s">
        <v>18</v>
      </c>
      <c r="AN138" s="48" t="s">
        <v>21</v>
      </c>
      <c r="AO138" s="48" t="s">
        <v>22</v>
      </c>
      <c r="AP138" s="48" t="s">
        <v>19</v>
      </c>
      <c r="AQ138" s="48" t="s">
        <v>23</v>
      </c>
      <c r="AR138" s="2"/>
    </row>
    <row r="139" spans="1:44" hidden="1" outlineLevel="1" x14ac:dyDescent="0.15">
      <c r="B139" s="20" t="s">
        <v>47</v>
      </c>
      <c r="C139" s="21">
        <f>DATE(YEAR(C138),MONTH(C138),DAY(C138))</f>
        <v>44501</v>
      </c>
      <c r="D139" s="21">
        <f>IF(MONTH(DATE(YEAR(C139),MONTH(C139),DAY(C139)+1))=MONTH($C138),DATE(YEAR(C139),MONTH(C139),DAY(C139)+1),"")</f>
        <v>44502</v>
      </c>
      <c r="E139" s="21">
        <f t="shared" ref="E139:AG139" si="86">IF(MONTH(DATE(YEAR(D139),MONTH(D139),DAY(D139)+1))=MONTH($C138),DATE(YEAR(D139),MONTH(D139),DAY(D139)+1),"")</f>
        <v>44503</v>
      </c>
      <c r="F139" s="34">
        <f t="shared" si="86"/>
        <v>44504</v>
      </c>
      <c r="G139" s="21">
        <f t="shared" si="86"/>
        <v>44505</v>
      </c>
      <c r="H139" s="21">
        <f t="shared" si="86"/>
        <v>44506</v>
      </c>
      <c r="I139" s="21">
        <f t="shared" si="86"/>
        <v>44507</v>
      </c>
      <c r="J139" s="21">
        <f t="shared" si="86"/>
        <v>44508</v>
      </c>
      <c r="K139" s="21">
        <f t="shared" si="86"/>
        <v>44509</v>
      </c>
      <c r="L139" s="21">
        <f t="shared" si="86"/>
        <v>44510</v>
      </c>
      <c r="M139" s="21">
        <f t="shared" si="86"/>
        <v>44511</v>
      </c>
      <c r="N139" s="21">
        <f t="shared" si="86"/>
        <v>44512</v>
      </c>
      <c r="O139" s="21">
        <f t="shared" si="86"/>
        <v>44513</v>
      </c>
      <c r="P139" s="21">
        <f t="shared" si="86"/>
        <v>44514</v>
      </c>
      <c r="Q139" s="21">
        <f t="shared" si="86"/>
        <v>44515</v>
      </c>
      <c r="R139" s="21">
        <f t="shared" si="86"/>
        <v>44516</v>
      </c>
      <c r="S139" s="21">
        <f t="shared" si="86"/>
        <v>44517</v>
      </c>
      <c r="T139" s="21">
        <f t="shared" si="86"/>
        <v>44518</v>
      </c>
      <c r="U139" s="21">
        <f t="shared" si="86"/>
        <v>44519</v>
      </c>
      <c r="V139" s="21">
        <f t="shared" si="86"/>
        <v>44520</v>
      </c>
      <c r="W139" s="21">
        <f t="shared" si="86"/>
        <v>44521</v>
      </c>
      <c r="X139" s="21">
        <f t="shared" si="86"/>
        <v>44522</v>
      </c>
      <c r="Y139" s="21">
        <f t="shared" si="86"/>
        <v>44523</v>
      </c>
      <c r="Z139" s="21">
        <f t="shared" si="86"/>
        <v>44524</v>
      </c>
      <c r="AA139" s="21">
        <f t="shared" si="86"/>
        <v>44525</v>
      </c>
      <c r="AB139" s="21">
        <f t="shared" si="86"/>
        <v>44526</v>
      </c>
      <c r="AC139" s="21">
        <f t="shared" si="86"/>
        <v>44527</v>
      </c>
      <c r="AD139" s="21">
        <f t="shared" si="86"/>
        <v>44528</v>
      </c>
      <c r="AE139" s="21">
        <f t="shared" si="86"/>
        <v>44529</v>
      </c>
      <c r="AF139" s="21">
        <f t="shared" si="86"/>
        <v>44530</v>
      </c>
      <c r="AG139" s="21" t="str">
        <f t="shared" si="86"/>
        <v/>
      </c>
      <c r="AH139" s="81"/>
      <c r="AI139" s="68"/>
      <c r="AJ139" s="69"/>
      <c r="AK139" s="59"/>
      <c r="AL139" s="60"/>
      <c r="AM139" s="56"/>
      <c r="AN139" s="49"/>
      <c r="AO139" s="49"/>
      <c r="AP139" s="49"/>
      <c r="AQ139" s="49"/>
      <c r="AR139" s="2"/>
    </row>
    <row r="140" spans="1:44" hidden="1" outlineLevel="1" x14ac:dyDescent="0.15">
      <c r="B140" s="20" t="s">
        <v>2</v>
      </c>
      <c r="C140" s="22" t="str">
        <f t="shared" ref="C140:AG140" si="87">TEXT(C139,"aaa")</f>
        <v>月</v>
      </c>
      <c r="D140" s="22" t="str">
        <f t="shared" si="87"/>
        <v>火</v>
      </c>
      <c r="E140" s="22" t="str">
        <f t="shared" si="87"/>
        <v>水</v>
      </c>
      <c r="F140" s="35" t="str">
        <f t="shared" si="87"/>
        <v>木</v>
      </c>
      <c r="G140" s="22" t="str">
        <f t="shared" si="87"/>
        <v>金</v>
      </c>
      <c r="H140" s="22" t="str">
        <f t="shared" si="87"/>
        <v>土</v>
      </c>
      <c r="I140" s="22" t="str">
        <f t="shared" si="87"/>
        <v>日</v>
      </c>
      <c r="J140" s="22" t="str">
        <f t="shared" si="87"/>
        <v>月</v>
      </c>
      <c r="K140" s="22" t="str">
        <f t="shared" si="87"/>
        <v>火</v>
      </c>
      <c r="L140" s="22" t="str">
        <f t="shared" si="87"/>
        <v>水</v>
      </c>
      <c r="M140" s="22" t="str">
        <f t="shared" si="87"/>
        <v>木</v>
      </c>
      <c r="N140" s="22" t="str">
        <f t="shared" si="87"/>
        <v>金</v>
      </c>
      <c r="O140" s="22" t="str">
        <f t="shared" si="87"/>
        <v>土</v>
      </c>
      <c r="P140" s="22" t="str">
        <f t="shared" si="87"/>
        <v>日</v>
      </c>
      <c r="Q140" s="22" t="str">
        <f t="shared" si="87"/>
        <v>月</v>
      </c>
      <c r="R140" s="22" t="str">
        <f t="shared" si="87"/>
        <v>火</v>
      </c>
      <c r="S140" s="22" t="str">
        <f t="shared" si="87"/>
        <v>水</v>
      </c>
      <c r="T140" s="22" t="str">
        <f t="shared" si="87"/>
        <v>木</v>
      </c>
      <c r="U140" s="22" t="str">
        <f t="shared" si="87"/>
        <v>金</v>
      </c>
      <c r="V140" s="22" t="str">
        <f t="shared" si="87"/>
        <v>土</v>
      </c>
      <c r="W140" s="22" t="str">
        <f t="shared" si="87"/>
        <v>日</v>
      </c>
      <c r="X140" s="22" t="str">
        <f t="shared" si="87"/>
        <v>月</v>
      </c>
      <c r="Y140" s="22" t="str">
        <f t="shared" si="87"/>
        <v>火</v>
      </c>
      <c r="Z140" s="22" t="str">
        <f t="shared" si="87"/>
        <v>水</v>
      </c>
      <c r="AA140" s="22" t="str">
        <f t="shared" si="87"/>
        <v>木</v>
      </c>
      <c r="AB140" s="22" t="str">
        <f t="shared" si="87"/>
        <v>金</v>
      </c>
      <c r="AC140" s="22" t="str">
        <f t="shared" si="87"/>
        <v>土</v>
      </c>
      <c r="AD140" s="22" t="str">
        <f t="shared" si="87"/>
        <v>日</v>
      </c>
      <c r="AE140" s="22" t="str">
        <f t="shared" si="87"/>
        <v>月</v>
      </c>
      <c r="AF140" s="22" t="str">
        <f t="shared" si="87"/>
        <v>火</v>
      </c>
      <c r="AG140" s="22" t="str">
        <f t="shared" si="87"/>
        <v/>
      </c>
      <c r="AH140" s="82">
        <v>0</v>
      </c>
      <c r="AI140" s="70" t="s">
        <v>57</v>
      </c>
      <c r="AJ140" s="72" t="s">
        <v>13</v>
      </c>
      <c r="AK140" s="74" t="s">
        <v>57</v>
      </c>
      <c r="AL140" s="76" t="s">
        <v>14</v>
      </c>
      <c r="AM140" s="55">
        <f t="shared" ref="AM140" si="88">COUNT(C139:AG139)</f>
        <v>30</v>
      </c>
      <c r="AN140" s="48">
        <f t="shared" ref="AN140" si="89">AM140-AH140</f>
        <v>30</v>
      </c>
      <c r="AO140" s="48">
        <f>SUM(AN$6:AN142)</f>
        <v>643</v>
      </c>
      <c r="AP140" s="48">
        <f>COUNTIF(C142:AG142,"○")</f>
        <v>0</v>
      </c>
      <c r="AQ140" s="48">
        <f>SUM(AP$6:AP142)</f>
        <v>62</v>
      </c>
      <c r="AR140" s="2"/>
    </row>
    <row r="141" spans="1:44" ht="82.5" hidden="1" outlineLevel="1" x14ac:dyDescent="0.15">
      <c r="A141" s="3"/>
      <c r="B141" s="25" t="s">
        <v>3</v>
      </c>
      <c r="C141" s="16" t="str">
        <f>IFERROR(VLOOKUP(C139,祝日一覧!A:C,3,FALSE),"")</f>
        <v/>
      </c>
      <c r="D141" s="16" t="str">
        <f>IFERROR(VLOOKUP(D139,祝日一覧!A:C,3,FALSE),"")</f>
        <v/>
      </c>
      <c r="E141" s="16" t="str">
        <f>IFERROR(VLOOKUP(E139,祝日一覧!A:C,3,FALSE),"")</f>
        <v>文化の日</v>
      </c>
      <c r="F141" s="36" t="str">
        <f>IFERROR(VLOOKUP(F139,祝日一覧!A:C,3,FALSE),"")</f>
        <v/>
      </c>
      <c r="G141" s="16" t="str">
        <f>IFERROR(VLOOKUP(G139,祝日一覧!A:C,3,FALSE),"")</f>
        <v/>
      </c>
      <c r="H141" s="16" t="str">
        <f>IFERROR(VLOOKUP(H139,祝日一覧!A:C,3,FALSE),"")</f>
        <v/>
      </c>
      <c r="I141" s="16" t="str">
        <f>IFERROR(VLOOKUP(I139,祝日一覧!A:C,3,FALSE),"")</f>
        <v/>
      </c>
      <c r="J141" s="16" t="str">
        <f>IFERROR(VLOOKUP(J139,祝日一覧!A:C,3,FALSE),"")</f>
        <v/>
      </c>
      <c r="K141" s="16" t="str">
        <f>IFERROR(VLOOKUP(K139,祝日一覧!A:C,3,FALSE),"")</f>
        <v/>
      </c>
      <c r="L141" s="16" t="str">
        <f>IFERROR(VLOOKUP(L139,祝日一覧!A:C,3,FALSE),"")</f>
        <v/>
      </c>
      <c r="M141" s="16" t="str">
        <f>IFERROR(VLOOKUP(M139,祝日一覧!A:C,3,FALSE),"")</f>
        <v/>
      </c>
      <c r="N141" s="16" t="str">
        <f>IFERROR(VLOOKUP(N139,祝日一覧!A:C,3,FALSE),"")</f>
        <v/>
      </c>
      <c r="O141" s="16" t="str">
        <f>IFERROR(VLOOKUP(O139,祝日一覧!A:C,3,FALSE),"")</f>
        <v/>
      </c>
      <c r="P141" s="16" t="str">
        <f>IFERROR(VLOOKUP(P139,祝日一覧!A:C,3,FALSE),"")</f>
        <v/>
      </c>
      <c r="Q141" s="16" t="str">
        <f>IFERROR(VLOOKUP(Q139,祝日一覧!A:C,3,FALSE),"")</f>
        <v/>
      </c>
      <c r="R141" s="15" t="str">
        <f>IFERROR(VLOOKUP(R139,祝日一覧!A:C,3,FALSE),"")</f>
        <v/>
      </c>
      <c r="S141" s="16" t="str">
        <f>IFERROR(VLOOKUP(S139,祝日一覧!A:C,3,FALSE),"")</f>
        <v/>
      </c>
      <c r="T141" s="16" t="str">
        <f>IFERROR(VLOOKUP(T139,祝日一覧!A:C,3,FALSE),"")</f>
        <v/>
      </c>
      <c r="U141" s="16" t="str">
        <f>IFERROR(VLOOKUP(U139,祝日一覧!A:C,3,FALSE),"")</f>
        <v/>
      </c>
      <c r="V141" s="16" t="str">
        <f>IFERROR(VLOOKUP(V139,祝日一覧!A:C,3,FALSE),"")</f>
        <v/>
      </c>
      <c r="W141" s="16" t="str">
        <f>IFERROR(VLOOKUP(W139,祝日一覧!A:C,3,FALSE),"")</f>
        <v/>
      </c>
      <c r="X141" s="16" t="str">
        <f>IFERROR(VLOOKUP(X139,祝日一覧!A:C,3,FALSE),"")</f>
        <v/>
      </c>
      <c r="Y141" s="16" t="str">
        <f>IFERROR(VLOOKUP(Y139,祝日一覧!A:C,3,FALSE),"")</f>
        <v>勤労感謝の日</v>
      </c>
      <c r="Z141" s="16" t="str">
        <f>IFERROR(VLOOKUP(Z139,祝日一覧!A:C,3,FALSE),"")</f>
        <v/>
      </c>
      <c r="AA141" s="16" t="str">
        <f>IFERROR(VLOOKUP(AA139,祝日一覧!A:C,3,FALSE),"")</f>
        <v/>
      </c>
      <c r="AB141" s="16" t="str">
        <f>IFERROR(VLOOKUP(AB139,祝日一覧!A:C,3,FALSE),"")</f>
        <v/>
      </c>
      <c r="AC141" s="16" t="str">
        <f>IFERROR(VLOOKUP(AC139,祝日一覧!A:C,3,FALSE),"")</f>
        <v/>
      </c>
      <c r="AD141" s="16" t="str">
        <f>IFERROR(VLOOKUP(AD139,祝日一覧!A:C,3,FALSE),"")</f>
        <v/>
      </c>
      <c r="AE141" s="16" t="str">
        <f>IFERROR(VLOOKUP(AE139,祝日一覧!A:C,3,FALSE),"")</f>
        <v/>
      </c>
      <c r="AF141" s="16" t="str">
        <f>IFERROR(VLOOKUP(AF139,祝日一覧!A:C,3,FALSE),"")</f>
        <v/>
      </c>
      <c r="AG141" s="16" t="str">
        <f>IFERROR(VLOOKUP(AG139,祝日一覧!A:C,3,FALSE),"")</f>
        <v/>
      </c>
      <c r="AH141" s="82"/>
      <c r="AI141" s="71"/>
      <c r="AJ141" s="73"/>
      <c r="AK141" s="75"/>
      <c r="AL141" s="77"/>
      <c r="AM141" s="78"/>
      <c r="AN141" s="79"/>
      <c r="AO141" s="79"/>
      <c r="AP141" s="79"/>
      <c r="AQ141" s="79"/>
      <c r="AR141" s="2"/>
    </row>
    <row r="142" spans="1:44" ht="14.25" hidden="1" outlineLevel="1" thickBot="1" x14ac:dyDescent="0.2">
      <c r="A142" s="4"/>
      <c r="B142" s="27" t="s">
        <v>62</v>
      </c>
      <c r="C142" s="28"/>
      <c r="D142" s="28"/>
      <c r="E142" s="28"/>
      <c r="F142" s="31"/>
      <c r="G142" s="28"/>
      <c r="H142" s="28"/>
      <c r="I142" s="28"/>
      <c r="J142" s="28"/>
      <c r="K142" s="28"/>
      <c r="L142" s="28"/>
      <c r="M142" s="28"/>
      <c r="N142" s="28"/>
      <c r="O142" s="28"/>
      <c r="P142" s="28"/>
      <c r="Q142" s="28"/>
      <c r="R142" s="28"/>
      <c r="S142" s="28"/>
      <c r="T142" s="28"/>
      <c r="U142" s="28"/>
      <c r="V142" s="28"/>
      <c r="W142" s="28"/>
      <c r="X142" s="28"/>
      <c r="Y142" s="28"/>
      <c r="Z142" s="28"/>
      <c r="AA142" s="28"/>
      <c r="AB142" s="28"/>
      <c r="AC142" s="28"/>
      <c r="AD142" s="28"/>
      <c r="AE142" s="28"/>
      <c r="AF142" s="28"/>
      <c r="AG142" s="28"/>
      <c r="AH142" s="83"/>
      <c r="AI142" s="5">
        <f>AP140</f>
        <v>0</v>
      </c>
      <c r="AJ142" s="6">
        <f>AI142/AN140</f>
        <v>0</v>
      </c>
      <c r="AK142" s="7">
        <f>AQ140</f>
        <v>62</v>
      </c>
      <c r="AL142" s="8">
        <f>AK142/AO140</f>
        <v>9.6423017107309481E-2</v>
      </c>
      <c r="AM142" s="56"/>
      <c r="AN142" s="49"/>
      <c r="AO142" s="49"/>
      <c r="AP142" s="49"/>
      <c r="AQ142" s="49"/>
      <c r="AR142" s="2"/>
    </row>
    <row r="143" spans="1:44" ht="14.25" hidden="1" outlineLevel="1" thickBot="1" x14ac:dyDescent="0.2">
      <c r="AQ143" s="12"/>
      <c r="AR143" s="2"/>
    </row>
    <row r="144" spans="1:44" hidden="1" outlineLevel="1" x14ac:dyDescent="0.15">
      <c r="B144" s="19" t="s">
        <v>48</v>
      </c>
      <c r="C144" s="63">
        <f>DATE(YEAR(C138),MONTH(C138)+1,DAY(C138))</f>
        <v>44531</v>
      </c>
      <c r="D144" s="64"/>
      <c r="E144" s="64"/>
      <c r="F144" s="64"/>
      <c r="G144" s="64"/>
      <c r="H144" s="64"/>
      <c r="I144" s="64"/>
      <c r="J144" s="64"/>
      <c r="K144" s="64"/>
      <c r="L144" s="64"/>
      <c r="M144" s="64"/>
      <c r="N144" s="64"/>
      <c r="O144" s="64"/>
      <c r="P144" s="64"/>
      <c r="Q144" s="64"/>
      <c r="R144" s="64"/>
      <c r="S144" s="64"/>
      <c r="T144" s="64"/>
      <c r="U144" s="64"/>
      <c r="V144" s="64"/>
      <c r="W144" s="64"/>
      <c r="X144" s="64"/>
      <c r="Y144" s="64"/>
      <c r="Z144" s="64"/>
      <c r="AA144" s="64"/>
      <c r="AB144" s="64"/>
      <c r="AC144" s="64"/>
      <c r="AD144" s="64"/>
      <c r="AE144" s="64"/>
      <c r="AF144" s="64"/>
      <c r="AG144" s="65"/>
      <c r="AH144" s="80" t="s">
        <v>20</v>
      </c>
      <c r="AI144" s="66" t="s">
        <v>12</v>
      </c>
      <c r="AJ144" s="67"/>
      <c r="AK144" s="57" t="s">
        <v>11</v>
      </c>
      <c r="AL144" s="58"/>
      <c r="AM144" s="55" t="s">
        <v>18</v>
      </c>
      <c r="AN144" s="48" t="s">
        <v>21</v>
      </c>
      <c r="AO144" s="48" t="s">
        <v>22</v>
      </c>
      <c r="AP144" s="48" t="s">
        <v>19</v>
      </c>
      <c r="AQ144" s="48" t="s">
        <v>23</v>
      </c>
      <c r="AR144" s="2"/>
    </row>
    <row r="145" spans="1:44" hidden="1" outlineLevel="1" x14ac:dyDescent="0.15">
      <c r="B145" s="20" t="s">
        <v>49</v>
      </c>
      <c r="C145" s="21">
        <f>DATE(YEAR(C144),MONTH(C144),DAY(C144))</f>
        <v>44531</v>
      </c>
      <c r="D145" s="21">
        <f>IF(MONTH(DATE(YEAR(C145),MONTH(C145),DAY(C145)+1))=MONTH($C144),DATE(YEAR(C145),MONTH(C145),DAY(C145)+1),"")</f>
        <v>44532</v>
      </c>
      <c r="E145" s="21">
        <f t="shared" ref="E145:AG145" si="90">IF(MONTH(DATE(YEAR(D145),MONTH(D145),DAY(D145)+1))=MONTH($C144),DATE(YEAR(D145),MONTH(D145),DAY(D145)+1),"")</f>
        <v>44533</v>
      </c>
      <c r="F145" s="34">
        <f t="shared" si="90"/>
        <v>44534</v>
      </c>
      <c r="G145" s="21">
        <f t="shared" si="90"/>
        <v>44535</v>
      </c>
      <c r="H145" s="21">
        <f t="shared" si="90"/>
        <v>44536</v>
      </c>
      <c r="I145" s="21">
        <f t="shared" si="90"/>
        <v>44537</v>
      </c>
      <c r="J145" s="21">
        <f t="shared" si="90"/>
        <v>44538</v>
      </c>
      <c r="K145" s="21">
        <f t="shared" si="90"/>
        <v>44539</v>
      </c>
      <c r="L145" s="21">
        <f t="shared" si="90"/>
        <v>44540</v>
      </c>
      <c r="M145" s="21">
        <f t="shared" si="90"/>
        <v>44541</v>
      </c>
      <c r="N145" s="21">
        <f t="shared" si="90"/>
        <v>44542</v>
      </c>
      <c r="O145" s="21">
        <f t="shared" si="90"/>
        <v>44543</v>
      </c>
      <c r="P145" s="21">
        <f t="shared" si="90"/>
        <v>44544</v>
      </c>
      <c r="Q145" s="21">
        <f t="shared" si="90"/>
        <v>44545</v>
      </c>
      <c r="R145" s="21">
        <f t="shared" si="90"/>
        <v>44546</v>
      </c>
      <c r="S145" s="21">
        <f t="shared" si="90"/>
        <v>44547</v>
      </c>
      <c r="T145" s="21">
        <f t="shared" si="90"/>
        <v>44548</v>
      </c>
      <c r="U145" s="21">
        <f t="shared" si="90"/>
        <v>44549</v>
      </c>
      <c r="V145" s="21">
        <f t="shared" si="90"/>
        <v>44550</v>
      </c>
      <c r="W145" s="21">
        <f t="shared" si="90"/>
        <v>44551</v>
      </c>
      <c r="X145" s="21">
        <f t="shared" si="90"/>
        <v>44552</v>
      </c>
      <c r="Y145" s="21">
        <f t="shared" si="90"/>
        <v>44553</v>
      </c>
      <c r="Z145" s="21">
        <f t="shared" si="90"/>
        <v>44554</v>
      </c>
      <c r="AA145" s="21">
        <f t="shared" si="90"/>
        <v>44555</v>
      </c>
      <c r="AB145" s="21">
        <f t="shared" si="90"/>
        <v>44556</v>
      </c>
      <c r="AC145" s="21">
        <f t="shared" si="90"/>
        <v>44557</v>
      </c>
      <c r="AD145" s="21">
        <f t="shared" si="90"/>
        <v>44558</v>
      </c>
      <c r="AE145" s="21">
        <f t="shared" si="90"/>
        <v>44559</v>
      </c>
      <c r="AF145" s="21">
        <f t="shared" si="90"/>
        <v>44560</v>
      </c>
      <c r="AG145" s="21">
        <f t="shared" si="90"/>
        <v>44561</v>
      </c>
      <c r="AH145" s="81"/>
      <c r="AI145" s="68"/>
      <c r="AJ145" s="69"/>
      <c r="AK145" s="59"/>
      <c r="AL145" s="60"/>
      <c r="AM145" s="56"/>
      <c r="AN145" s="49"/>
      <c r="AO145" s="49"/>
      <c r="AP145" s="49"/>
      <c r="AQ145" s="49"/>
      <c r="AR145" s="2"/>
    </row>
    <row r="146" spans="1:44" hidden="1" outlineLevel="1" x14ac:dyDescent="0.15">
      <c r="B146" s="20" t="s">
        <v>2</v>
      </c>
      <c r="C146" s="22" t="str">
        <f t="shared" ref="C146:AG146" si="91">TEXT(C145,"aaa")</f>
        <v>水</v>
      </c>
      <c r="D146" s="22" t="str">
        <f t="shared" si="91"/>
        <v>木</v>
      </c>
      <c r="E146" s="22" t="str">
        <f t="shared" si="91"/>
        <v>金</v>
      </c>
      <c r="F146" s="35" t="str">
        <f t="shared" si="91"/>
        <v>土</v>
      </c>
      <c r="G146" s="22" t="str">
        <f t="shared" si="91"/>
        <v>日</v>
      </c>
      <c r="H146" s="22" t="str">
        <f t="shared" si="91"/>
        <v>月</v>
      </c>
      <c r="I146" s="22" t="str">
        <f t="shared" si="91"/>
        <v>火</v>
      </c>
      <c r="J146" s="22" t="str">
        <f t="shared" si="91"/>
        <v>水</v>
      </c>
      <c r="K146" s="22" t="str">
        <f t="shared" si="91"/>
        <v>木</v>
      </c>
      <c r="L146" s="22" t="str">
        <f t="shared" si="91"/>
        <v>金</v>
      </c>
      <c r="M146" s="22" t="str">
        <f t="shared" si="91"/>
        <v>土</v>
      </c>
      <c r="N146" s="22" t="str">
        <f t="shared" si="91"/>
        <v>日</v>
      </c>
      <c r="O146" s="22" t="str">
        <f t="shared" si="91"/>
        <v>月</v>
      </c>
      <c r="P146" s="22" t="str">
        <f t="shared" si="91"/>
        <v>火</v>
      </c>
      <c r="Q146" s="22" t="str">
        <f t="shared" si="91"/>
        <v>水</v>
      </c>
      <c r="R146" s="22" t="str">
        <f t="shared" si="91"/>
        <v>木</v>
      </c>
      <c r="S146" s="22" t="str">
        <f t="shared" si="91"/>
        <v>金</v>
      </c>
      <c r="T146" s="22" t="str">
        <f t="shared" si="91"/>
        <v>土</v>
      </c>
      <c r="U146" s="22" t="str">
        <f t="shared" si="91"/>
        <v>日</v>
      </c>
      <c r="V146" s="22" t="str">
        <f t="shared" si="91"/>
        <v>月</v>
      </c>
      <c r="W146" s="22" t="str">
        <f t="shared" si="91"/>
        <v>火</v>
      </c>
      <c r="X146" s="22" t="str">
        <f t="shared" si="91"/>
        <v>水</v>
      </c>
      <c r="Y146" s="22" t="str">
        <f t="shared" si="91"/>
        <v>木</v>
      </c>
      <c r="Z146" s="22" t="str">
        <f t="shared" si="91"/>
        <v>金</v>
      </c>
      <c r="AA146" s="22" t="str">
        <f t="shared" si="91"/>
        <v>土</v>
      </c>
      <c r="AB146" s="22" t="str">
        <f t="shared" si="91"/>
        <v>日</v>
      </c>
      <c r="AC146" s="22" t="str">
        <f t="shared" si="91"/>
        <v>月</v>
      </c>
      <c r="AD146" s="22" t="str">
        <f t="shared" si="91"/>
        <v>火</v>
      </c>
      <c r="AE146" s="22" t="str">
        <f t="shared" si="91"/>
        <v>水</v>
      </c>
      <c r="AF146" s="22" t="str">
        <f t="shared" si="91"/>
        <v>木</v>
      </c>
      <c r="AG146" s="22" t="str">
        <f t="shared" si="91"/>
        <v>金</v>
      </c>
      <c r="AH146" s="82">
        <v>0</v>
      </c>
      <c r="AI146" s="70" t="s">
        <v>57</v>
      </c>
      <c r="AJ146" s="72" t="s">
        <v>13</v>
      </c>
      <c r="AK146" s="74" t="s">
        <v>57</v>
      </c>
      <c r="AL146" s="76" t="s">
        <v>14</v>
      </c>
      <c r="AM146" s="55">
        <f t="shared" ref="AM146" si="92">COUNT(C145:AG145)</f>
        <v>31</v>
      </c>
      <c r="AN146" s="48">
        <f t="shared" ref="AN146" si="93">AM146-AH146</f>
        <v>31</v>
      </c>
      <c r="AO146" s="48">
        <f>SUM(AN$6:AN148)</f>
        <v>674</v>
      </c>
      <c r="AP146" s="48">
        <f>COUNTIF(C148:AG148,"○")</f>
        <v>0</v>
      </c>
      <c r="AQ146" s="48">
        <f>SUM(AP$6:AP148)</f>
        <v>62</v>
      </c>
      <c r="AR146" s="2"/>
    </row>
    <row r="147" spans="1:44" ht="82.5" hidden="1" outlineLevel="1" x14ac:dyDescent="0.15">
      <c r="A147" s="3"/>
      <c r="B147" s="25" t="s">
        <v>3</v>
      </c>
      <c r="C147" s="16" t="str">
        <f>IFERROR(VLOOKUP(C145,祝日一覧!A:C,3,FALSE),"")</f>
        <v/>
      </c>
      <c r="D147" s="16" t="str">
        <f>IFERROR(VLOOKUP(D145,祝日一覧!A:C,3,FALSE),"")</f>
        <v/>
      </c>
      <c r="E147" s="16" t="str">
        <f>IFERROR(VLOOKUP(E145,祝日一覧!A:C,3,FALSE),"")</f>
        <v/>
      </c>
      <c r="F147" s="36" t="str">
        <f>IFERROR(VLOOKUP(F145,祝日一覧!A:C,3,FALSE),"")</f>
        <v/>
      </c>
      <c r="G147" s="16" t="str">
        <f>IFERROR(VLOOKUP(G145,祝日一覧!A:C,3,FALSE),"")</f>
        <v/>
      </c>
      <c r="H147" s="16" t="str">
        <f>IFERROR(VLOOKUP(H145,祝日一覧!A:C,3,FALSE),"")</f>
        <v/>
      </c>
      <c r="I147" s="16" t="str">
        <f>IFERROR(VLOOKUP(I145,祝日一覧!A:C,3,FALSE),"")</f>
        <v/>
      </c>
      <c r="J147" s="16" t="str">
        <f>IFERROR(VLOOKUP(J145,祝日一覧!A:C,3,FALSE),"")</f>
        <v/>
      </c>
      <c r="K147" s="16" t="str">
        <f>IFERROR(VLOOKUP(K145,祝日一覧!A:C,3,FALSE),"")</f>
        <v/>
      </c>
      <c r="L147" s="16" t="str">
        <f>IFERROR(VLOOKUP(L145,祝日一覧!A:C,3,FALSE),"")</f>
        <v/>
      </c>
      <c r="M147" s="16" t="str">
        <f>IFERROR(VLOOKUP(M145,祝日一覧!A:C,3,FALSE),"")</f>
        <v/>
      </c>
      <c r="N147" s="16" t="str">
        <f>IFERROR(VLOOKUP(N145,祝日一覧!A:C,3,FALSE),"")</f>
        <v/>
      </c>
      <c r="O147" s="16" t="str">
        <f>IFERROR(VLOOKUP(O145,祝日一覧!A:C,3,FALSE),"")</f>
        <v/>
      </c>
      <c r="P147" s="16" t="str">
        <f>IFERROR(VLOOKUP(P145,祝日一覧!A:C,3,FALSE),"")</f>
        <v/>
      </c>
      <c r="Q147" s="16" t="str">
        <f>IFERROR(VLOOKUP(Q145,祝日一覧!A:C,3,FALSE),"")</f>
        <v/>
      </c>
      <c r="R147" s="15" t="str">
        <f>IFERROR(VLOOKUP(R145,祝日一覧!A:C,3,FALSE),"")</f>
        <v/>
      </c>
      <c r="S147" s="16" t="str">
        <f>IFERROR(VLOOKUP(S145,祝日一覧!A:C,3,FALSE),"")</f>
        <v/>
      </c>
      <c r="T147" s="16" t="str">
        <f>IFERROR(VLOOKUP(T145,祝日一覧!A:C,3,FALSE),"")</f>
        <v/>
      </c>
      <c r="U147" s="16" t="str">
        <f>IFERROR(VLOOKUP(U145,祝日一覧!A:C,3,FALSE),"")</f>
        <v/>
      </c>
      <c r="V147" s="16" t="str">
        <f>IFERROR(VLOOKUP(V145,祝日一覧!A:C,3,FALSE),"")</f>
        <v/>
      </c>
      <c r="W147" s="16" t="str">
        <f>IFERROR(VLOOKUP(W145,祝日一覧!A:C,3,FALSE),"")</f>
        <v/>
      </c>
      <c r="X147" s="16" t="str">
        <f>IFERROR(VLOOKUP(X145,祝日一覧!A:C,3,FALSE),"")</f>
        <v/>
      </c>
      <c r="Y147" s="16" t="str">
        <f>IFERROR(VLOOKUP(Y145,祝日一覧!A:C,3,FALSE),"")</f>
        <v/>
      </c>
      <c r="Z147" s="16" t="str">
        <f>IFERROR(VLOOKUP(Z145,祝日一覧!A:C,3,FALSE),"")</f>
        <v/>
      </c>
      <c r="AA147" s="16" t="str">
        <f>IFERROR(VLOOKUP(AA145,祝日一覧!A:C,3,FALSE),"")</f>
        <v/>
      </c>
      <c r="AB147" s="16" t="str">
        <f>IFERROR(VLOOKUP(AB145,祝日一覧!A:C,3,FALSE),"")</f>
        <v/>
      </c>
      <c r="AC147" s="16" t="str">
        <f>IFERROR(VLOOKUP(AC145,祝日一覧!A:C,3,FALSE),"")</f>
        <v/>
      </c>
      <c r="AD147" s="16" t="str">
        <f>IFERROR(VLOOKUP(AD145,祝日一覧!A:C,3,FALSE),"")</f>
        <v/>
      </c>
      <c r="AE147" s="16" t="str">
        <f>IFERROR(VLOOKUP(AE145,祝日一覧!A:C,3,FALSE),"")</f>
        <v>年末年始休暇</v>
      </c>
      <c r="AF147" s="16" t="str">
        <f>IFERROR(VLOOKUP(AF145,祝日一覧!A:C,3,FALSE),"")</f>
        <v>年末年始休暇</v>
      </c>
      <c r="AG147" s="16" t="str">
        <f>IFERROR(VLOOKUP(AG145,祝日一覧!A:C,3,FALSE),"")</f>
        <v>年末年始休暇</v>
      </c>
      <c r="AH147" s="82"/>
      <c r="AI147" s="71"/>
      <c r="AJ147" s="73"/>
      <c r="AK147" s="75"/>
      <c r="AL147" s="77"/>
      <c r="AM147" s="78"/>
      <c r="AN147" s="79"/>
      <c r="AO147" s="79"/>
      <c r="AP147" s="79"/>
      <c r="AQ147" s="79"/>
      <c r="AR147" s="2"/>
    </row>
    <row r="148" spans="1:44" ht="14.25" hidden="1" outlineLevel="1" thickBot="1" x14ac:dyDescent="0.2">
      <c r="A148" s="4"/>
      <c r="B148" s="27" t="s">
        <v>62</v>
      </c>
      <c r="C148" s="28"/>
      <c r="D148" s="28"/>
      <c r="E148" s="28"/>
      <c r="F148" s="31"/>
      <c r="G148" s="28"/>
      <c r="H148" s="28"/>
      <c r="I148" s="28"/>
      <c r="J148" s="28"/>
      <c r="K148" s="28"/>
      <c r="L148" s="28"/>
      <c r="M148" s="28"/>
      <c r="N148" s="28"/>
      <c r="O148" s="28"/>
      <c r="P148" s="28"/>
      <c r="Q148" s="28"/>
      <c r="R148" s="28"/>
      <c r="S148" s="28"/>
      <c r="T148" s="28"/>
      <c r="U148" s="28"/>
      <c r="V148" s="28"/>
      <c r="W148" s="28"/>
      <c r="X148" s="28"/>
      <c r="Y148" s="28"/>
      <c r="Z148" s="28"/>
      <c r="AA148" s="28"/>
      <c r="AB148" s="28"/>
      <c r="AC148" s="28"/>
      <c r="AD148" s="28"/>
      <c r="AE148" s="28"/>
      <c r="AF148" s="28"/>
      <c r="AG148" s="28"/>
      <c r="AH148" s="83"/>
      <c r="AI148" s="5">
        <f>AP146</f>
        <v>0</v>
      </c>
      <c r="AJ148" s="6">
        <f>AI148/AN146</f>
        <v>0</v>
      </c>
      <c r="AK148" s="7">
        <f>AQ146</f>
        <v>62</v>
      </c>
      <c r="AL148" s="8">
        <f>AK148/AO146</f>
        <v>9.1988130563798218E-2</v>
      </c>
      <c r="AM148" s="56"/>
      <c r="AN148" s="49"/>
      <c r="AO148" s="49"/>
      <c r="AP148" s="49"/>
      <c r="AQ148" s="49"/>
      <c r="AR148" s="2"/>
    </row>
    <row r="149" spans="1:44" ht="14.25" hidden="1" outlineLevel="1" thickBot="1" x14ac:dyDescent="0.2">
      <c r="AQ149" s="12"/>
      <c r="AR149" s="2"/>
    </row>
    <row r="150" spans="1:44" hidden="1" outlineLevel="1" x14ac:dyDescent="0.15">
      <c r="B150" s="19" t="s">
        <v>0</v>
      </c>
      <c r="C150" s="63">
        <f>DATE(YEAR(C144),MONTH(C144)+1,DAY(C144))</f>
        <v>44562</v>
      </c>
      <c r="D150" s="64"/>
      <c r="E150" s="64"/>
      <c r="F150" s="64"/>
      <c r="G150" s="64"/>
      <c r="H150" s="64"/>
      <c r="I150" s="64"/>
      <c r="J150" s="64"/>
      <c r="K150" s="64"/>
      <c r="L150" s="64"/>
      <c r="M150" s="64"/>
      <c r="N150" s="64"/>
      <c r="O150" s="64"/>
      <c r="P150" s="64"/>
      <c r="Q150" s="64"/>
      <c r="R150" s="64"/>
      <c r="S150" s="64"/>
      <c r="T150" s="64"/>
      <c r="U150" s="64"/>
      <c r="V150" s="64"/>
      <c r="W150" s="64"/>
      <c r="X150" s="64"/>
      <c r="Y150" s="64"/>
      <c r="Z150" s="64"/>
      <c r="AA150" s="64"/>
      <c r="AB150" s="64"/>
      <c r="AC150" s="64"/>
      <c r="AD150" s="64"/>
      <c r="AE150" s="64"/>
      <c r="AF150" s="64"/>
      <c r="AG150" s="65"/>
      <c r="AH150" s="80" t="s">
        <v>20</v>
      </c>
      <c r="AI150" s="66" t="s">
        <v>12</v>
      </c>
      <c r="AJ150" s="67"/>
      <c r="AK150" s="57" t="s">
        <v>11</v>
      </c>
      <c r="AL150" s="58"/>
      <c r="AM150" s="55" t="s">
        <v>18</v>
      </c>
      <c r="AN150" s="48" t="s">
        <v>21</v>
      </c>
      <c r="AO150" s="48" t="s">
        <v>22</v>
      </c>
      <c r="AP150" s="48" t="s">
        <v>19</v>
      </c>
      <c r="AQ150" s="48" t="s">
        <v>23</v>
      </c>
      <c r="AR150" s="2"/>
    </row>
    <row r="151" spans="1:44" hidden="1" outlineLevel="1" x14ac:dyDescent="0.15">
      <c r="B151" s="20" t="s">
        <v>1</v>
      </c>
      <c r="C151" s="21">
        <f>DATE(YEAR(C150),MONTH(C150),DAY(C150))</f>
        <v>44562</v>
      </c>
      <c r="D151" s="21">
        <f>IF(MONTH(DATE(YEAR(C151),MONTH(C151),DAY(C151)+1))=MONTH($C150),DATE(YEAR(C151),MONTH(C151),DAY(C151)+1),"")</f>
        <v>44563</v>
      </c>
      <c r="E151" s="21">
        <f t="shared" ref="E151:AG151" si="94">IF(MONTH(DATE(YEAR(D151),MONTH(D151),DAY(D151)+1))=MONTH($C150),DATE(YEAR(D151),MONTH(D151),DAY(D151)+1),"")</f>
        <v>44564</v>
      </c>
      <c r="F151" s="34">
        <f t="shared" si="94"/>
        <v>44565</v>
      </c>
      <c r="G151" s="21">
        <f t="shared" si="94"/>
        <v>44566</v>
      </c>
      <c r="H151" s="21">
        <f t="shared" si="94"/>
        <v>44567</v>
      </c>
      <c r="I151" s="21">
        <f t="shared" si="94"/>
        <v>44568</v>
      </c>
      <c r="J151" s="21">
        <f t="shared" si="94"/>
        <v>44569</v>
      </c>
      <c r="K151" s="21">
        <f t="shared" si="94"/>
        <v>44570</v>
      </c>
      <c r="L151" s="21">
        <f t="shared" si="94"/>
        <v>44571</v>
      </c>
      <c r="M151" s="21">
        <f t="shared" si="94"/>
        <v>44572</v>
      </c>
      <c r="N151" s="21">
        <f t="shared" si="94"/>
        <v>44573</v>
      </c>
      <c r="O151" s="21">
        <f t="shared" si="94"/>
        <v>44574</v>
      </c>
      <c r="P151" s="21">
        <f t="shared" si="94"/>
        <v>44575</v>
      </c>
      <c r="Q151" s="21">
        <f t="shared" si="94"/>
        <v>44576</v>
      </c>
      <c r="R151" s="21">
        <f t="shared" si="94"/>
        <v>44577</v>
      </c>
      <c r="S151" s="21">
        <f t="shared" si="94"/>
        <v>44578</v>
      </c>
      <c r="T151" s="21">
        <f t="shared" si="94"/>
        <v>44579</v>
      </c>
      <c r="U151" s="21">
        <f t="shared" si="94"/>
        <v>44580</v>
      </c>
      <c r="V151" s="21">
        <f t="shared" si="94"/>
        <v>44581</v>
      </c>
      <c r="W151" s="21">
        <f t="shared" si="94"/>
        <v>44582</v>
      </c>
      <c r="X151" s="21">
        <f t="shared" si="94"/>
        <v>44583</v>
      </c>
      <c r="Y151" s="21">
        <f t="shared" si="94"/>
        <v>44584</v>
      </c>
      <c r="Z151" s="21">
        <f t="shared" si="94"/>
        <v>44585</v>
      </c>
      <c r="AA151" s="21">
        <f t="shared" si="94"/>
        <v>44586</v>
      </c>
      <c r="AB151" s="21">
        <f t="shared" si="94"/>
        <v>44587</v>
      </c>
      <c r="AC151" s="21">
        <f t="shared" si="94"/>
        <v>44588</v>
      </c>
      <c r="AD151" s="21">
        <f t="shared" si="94"/>
        <v>44589</v>
      </c>
      <c r="AE151" s="21">
        <f t="shared" si="94"/>
        <v>44590</v>
      </c>
      <c r="AF151" s="21">
        <f t="shared" si="94"/>
        <v>44591</v>
      </c>
      <c r="AG151" s="21">
        <f t="shared" si="94"/>
        <v>44592</v>
      </c>
      <c r="AH151" s="81"/>
      <c r="AI151" s="68"/>
      <c r="AJ151" s="69"/>
      <c r="AK151" s="59"/>
      <c r="AL151" s="60"/>
      <c r="AM151" s="56"/>
      <c r="AN151" s="49"/>
      <c r="AO151" s="49"/>
      <c r="AP151" s="49"/>
      <c r="AQ151" s="49"/>
      <c r="AR151" s="2"/>
    </row>
    <row r="152" spans="1:44" hidden="1" outlineLevel="1" x14ac:dyDescent="0.15">
      <c r="B152" s="20" t="s">
        <v>2</v>
      </c>
      <c r="C152" s="22" t="str">
        <f t="shared" ref="C152:AG152" si="95">TEXT(C151,"aaa")</f>
        <v>土</v>
      </c>
      <c r="D152" s="22" t="str">
        <f t="shared" si="95"/>
        <v>日</v>
      </c>
      <c r="E152" s="22" t="str">
        <f t="shared" si="95"/>
        <v>月</v>
      </c>
      <c r="F152" s="35" t="str">
        <f t="shared" si="95"/>
        <v>火</v>
      </c>
      <c r="G152" s="22" t="str">
        <f t="shared" si="95"/>
        <v>水</v>
      </c>
      <c r="H152" s="22" t="str">
        <f t="shared" si="95"/>
        <v>木</v>
      </c>
      <c r="I152" s="22" t="str">
        <f t="shared" si="95"/>
        <v>金</v>
      </c>
      <c r="J152" s="22" t="str">
        <f t="shared" si="95"/>
        <v>土</v>
      </c>
      <c r="K152" s="22" t="str">
        <f t="shared" si="95"/>
        <v>日</v>
      </c>
      <c r="L152" s="22" t="str">
        <f t="shared" si="95"/>
        <v>月</v>
      </c>
      <c r="M152" s="22" t="str">
        <f t="shared" si="95"/>
        <v>火</v>
      </c>
      <c r="N152" s="22" t="str">
        <f t="shared" si="95"/>
        <v>水</v>
      </c>
      <c r="O152" s="22" t="str">
        <f t="shared" si="95"/>
        <v>木</v>
      </c>
      <c r="P152" s="22" t="str">
        <f t="shared" si="95"/>
        <v>金</v>
      </c>
      <c r="Q152" s="22" t="str">
        <f t="shared" si="95"/>
        <v>土</v>
      </c>
      <c r="R152" s="22" t="str">
        <f t="shared" si="95"/>
        <v>日</v>
      </c>
      <c r="S152" s="22" t="str">
        <f t="shared" si="95"/>
        <v>月</v>
      </c>
      <c r="T152" s="22" t="str">
        <f t="shared" si="95"/>
        <v>火</v>
      </c>
      <c r="U152" s="22" t="str">
        <f t="shared" si="95"/>
        <v>水</v>
      </c>
      <c r="V152" s="22" t="str">
        <f t="shared" si="95"/>
        <v>木</v>
      </c>
      <c r="W152" s="22" t="str">
        <f t="shared" si="95"/>
        <v>金</v>
      </c>
      <c r="X152" s="22" t="str">
        <f t="shared" si="95"/>
        <v>土</v>
      </c>
      <c r="Y152" s="22" t="str">
        <f t="shared" si="95"/>
        <v>日</v>
      </c>
      <c r="Z152" s="22" t="str">
        <f t="shared" si="95"/>
        <v>月</v>
      </c>
      <c r="AA152" s="22" t="str">
        <f t="shared" si="95"/>
        <v>火</v>
      </c>
      <c r="AB152" s="22" t="str">
        <f t="shared" si="95"/>
        <v>水</v>
      </c>
      <c r="AC152" s="22" t="str">
        <f t="shared" si="95"/>
        <v>木</v>
      </c>
      <c r="AD152" s="22" t="str">
        <f t="shared" si="95"/>
        <v>金</v>
      </c>
      <c r="AE152" s="22" t="str">
        <f t="shared" si="95"/>
        <v>土</v>
      </c>
      <c r="AF152" s="22" t="str">
        <f t="shared" si="95"/>
        <v>日</v>
      </c>
      <c r="AG152" s="22" t="str">
        <f t="shared" si="95"/>
        <v>月</v>
      </c>
      <c r="AH152" s="82">
        <v>0</v>
      </c>
      <c r="AI152" s="70" t="s">
        <v>57</v>
      </c>
      <c r="AJ152" s="72" t="s">
        <v>13</v>
      </c>
      <c r="AK152" s="74" t="s">
        <v>57</v>
      </c>
      <c r="AL152" s="76" t="s">
        <v>14</v>
      </c>
      <c r="AM152" s="55">
        <f t="shared" ref="AM152" si="96">COUNT(C151:AG151)</f>
        <v>31</v>
      </c>
      <c r="AN152" s="48">
        <f t="shared" ref="AN152" si="97">AM152-AH152</f>
        <v>31</v>
      </c>
      <c r="AO152" s="48">
        <f>SUM(AN$6:AN154)</f>
        <v>705</v>
      </c>
      <c r="AP152" s="48">
        <f>COUNTIF(C154:AG154,"○")</f>
        <v>0</v>
      </c>
      <c r="AQ152" s="48">
        <f>SUM(AP$6:AP154)</f>
        <v>62</v>
      </c>
      <c r="AR152" s="2"/>
    </row>
    <row r="153" spans="1:44" ht="82.5" hidden="1" outlineLevel="1" x14ac:dyDescent="0.15">
      <c r="A153" s="3"/>
      <c r="B153" s="25" t="s">
        <v>3</v>
      </c>
      <c r="C153" s="16" t="str">
        <f>IFERROR(VLOOKUP(C151,祝日一覧!A:C,3,FALSE),"")</f>
        <v>元日</v>
      </c>
      <c r="D153" s="16" t="str">
        <f>IFERROR(VLOOKUP(D151,祝日一覧!A:C,3,FALSE),"")</f>
        <v>年末年始休暇</v>
      </c>
      <c r="E153" s="16" t="str">
        <f>IFERROR(VLOOKUP(E151,祝日一覧!A:C,3,FALSE),"")</f>
        <v>年末年始休暇</v>
      </c>
      <c r="F153" s="36" t="str">
        <f>IFERROR(VLOOKUP(F151,祝日一覧!A:C,3,FALSE),"")</f>
        <v/>
      </c>
      <c r="G153" s="16" t="str">
        <f>IFERROR(VLOOKUP(G151,祝日一覧!A:C,3,FALSE),"")</f>
        <v/>
      </c>
      <c r="H153" s="16" t="str">
        <f>IFERROR(VLOOKUP(H151,祝日一覧!A:C,3,FALSE),"")</f>
        <v/>
      </c>
      <c r="I153" s="16" t="str">
        <f>IFERROR(VLOOKUP(I151,祝日一覧!A:C,3,FALSE),"")</f>
        <v/>
      </c>
      <c r="J153" s="16" t="str">
        <f>IFERROR(VLOOKUP(J151,祝日一覧!A:C,3,FALSE),"")</f>
        <v/>
      </c>
      <c r="K153" s="16" t="str">
        <f>IFERROR(VLOOKUP(K151,祝日一覧!A:C,3,FALSE),"")</f>
        <v/>
      </c>
      <c r="L153" s="16" t="str">
        <f>IFERROR(VLOOKUP(L151,祝日一覧!A:C,3,FALSE),"")</f>
        <v>成人の日</v>
      </c>
      <c r="M153" s="16" t="str">
        <f>IFERROR(VLOOKUP(M151,祝日一覧!A:C,3,FALSE),"")</f>
        <v/>
      </c>
      <c r="N153" s="16" t="str">
        <f>IFERROR(VLOOKUP(N151,祝日一覧!A:C,3,FALSE),"")</f>
        <v/>
      </c>
      <c r="O153" s="16" t="str">
        <f>IFERROR(VLOOKUP(O151,祝日一覧!A:C,3,FALSE),"")</f>
        <v/>
      </c>
      <c r="P153" s="16" t="str">
        <f>IFERROR(VLOOKUP(P151,祝日一覧!A:C,3,FALSE),"")</f>
        <v/>
      </c>
      <c r="Q153" s="16" t="str">
        <f>IFERROR(VLOOKUP(Q151,祝日一覧!A:C,3,FALSE),"")</f>
        <v/>
      </c>
      <c r="R153" s="15" t="str">
        <f>IFERROR(VLOOKUP(R151,祝日一覧!A:C,3,FALSE),"")</f>
        <v/>
      </c>
      <c r="S153" s="16" t="str">
        <f>IFERROR(VLOOKUP(S151,祝日一覧!A:C,3,FALSE),"")</f>
        <v/>
      </c>
      <c r="T153" s="16" t="str">
        <f>IFERROR(VLOOKUP(T151,祝日一覧!A:C,3,FALSE),"")</f>
        <v/>
      </c>
      <c r="U153" s="16" t="str">
        <f>IFERROR(VLOOKUP(U151,祝日一覧!A:C,3,FALSE),"")</f>
        <v/>
      </c>
      <c r="V153" s="16" t="str">
        <f>IFERROR(VLOOKUP(V151,祝日一覧!A:C,3,FALSE),"")</f>
        <v/>
      </c>
      <c r="W153" s="16" t="str">
        <f>IFERROR(VLOOKUP(W151,祝日一覧!A:C,3,FALSE),"")</f>
        <v/>
      </c>
      <c r="X153" s="16" t="str">
        <f>IFERROR(VLOOKUP(X151,祝日一覧!A:C,3,FALSE),"")</f>
        <v/>
      </c>
      <c r="Y153" s="16" t="str">
        <f>IFERROR(VLOOKUP(Y151,祝日一覧!A:C,3,FALSE),"")</f>
        <v/>
      </c>
      <c r="Z153" s="16" t="str">
        <f>IFERROR(VLOOKUP(Z151,祝日一覧!A:C,3,FALSE),"")</f>
        <v/>
      </c>
      <c r="AA153" s="16" t="str">
        <f>IFERROR(VLOOKUP(AA151,祝日一覧!A:C,3,FALSE),"")</f>
        <v/>
      </c>
      <c r="AB153" s="16" t="str">
        <f>IFERROR(VLOOKUP(AB151,祝日一覧!A:C,3,FALSE),"")</f>
        <v/>
      </c>
      <c r="AC153" s="16" t="str">
        <f>IFERROR(VLOOKUP(AC151,祝日一覧!A:C,3,FALSE),"")</f>
        <v/>
      </c>
      <c r="AD153" s="16" t="str">
        <f>IFERROR(VLOOKUP(AD151,祝日一覧!A:C,3,FALSE),"")</f>
        <v/>
      </c>
      <c r="AE153" s="16" t="str">
        <f>IFERROR(VLOOKUP(AE151,祝日一覧!A:C,3,FALSE),"")</f>
        <v/>
      </c>
      <c r="AF153" s="16" t="str">
        <f>IFERROR(VLOOKUP(AF151,祝日一覧!A:C,3,FALSE),"")</f>
        <v/>
      </c>
      <c r="AG153" s="16" t="str">
        <f>IFERROR(VLOOKUP(AG151,祝日一覧!A:C,3,FALSE),"")</f>
        <v/>
      </c>
      <c r="AH153" s="82"/>
      <c r="AI153" s="71"/>
      <c r="AJ153" s="73"/>
      <c r="AK153" s="75"/>
      <c r="AL153" s="77"/>
      <c r="AM153" s="78"/>
      <c r="AN153" s="79"/>
      <c r="AO153" s="79"/>
      <c r="AP153" s="79"/>
      <c r="AQ153" s="79"/>
      <c r="AR153" s="2"/>
    </row>
    <row r="154" spans="1:44" ht="14.25" hidden="1" outlineLevel="1" thickBot="1" x14ac:dyDescent="0.2">
      <c r="A154" s="4"/>
      <c r="B154" s="27" t="s">
        <v>62</v>
      </c>
      <c r="C154" s="28"/>
      <c r="D154" s="28"/>
      <c r="E154" s="28"/>
      <c r="F154" s="31"/>
      <c r="G154" s="28"/>
      <c r="H154" s="28"/>
      <c r="I154" s="28"/>
      <c r="J154" s="28"/>
      <c r="K154" s="28"/>
      <c r="L154" s="28"/>
      <c r="M154" s="28"/>
      <c r="N154" s="28"/>
      <c r="O154" s="28"/>
      <c r="P154" s="28"/>
      <c r="Q154" s="28"/>
      <c r="R154" s="28"/>
      <c r="S154" s="28"/>
      <c r="T154" s="28"/>
      <c r="U154" s="28"/>
      <c r="V154" s="28"/>
      <c r="W154" s="28"/>
      <c r="X154" s="28"/>
      <c r="Y154" s="28"/>
      <c r="Z154" s="28"/>
      <c r="AA154" s="28"/>
      <c r="AB154" s="28"/>
      <c r="AC154" s="28"/>
      <c r="AD154" s="28"/>
      <c r="AE154" s="28"/>
      <c r="AF154" s="28"/>
      <c r="AG154" s="28"/>
      <c r="AH154" s="83"/>
      <c r="AI154" s="5">
        <f>AP152</f>
        <v>0</v>
      </c>
      <c r="AJ154" s="6">
        <f>AI154/AN152</f>
        <v>0</v>
      </c>
      <c r="AK154" s="7">
        <f>AQ152</f>
        <v>62</v>
      </c>
      <c r="AL154" s="8">
        <f>AK154/AO152</f>
        <v>8.794326241134752E-2</v>
      </c>
      <c r="AM154" s="56"/>
      <c r="AN154" s="49"/>
      <c r="AO154" s="49"/>
      <c r="AP154" s="49"/>
      <c r="AQ154" s="49"/>
      <c r="AR154" s="2"/>
    </row>
    <row r="155" spans="1:44" ht="14.25" hidden="1" outlineLevel="1" thickBot="1" x14ac:dyDescent="0.2">
      <c r="AQ155" s="12"/>
      <c r="AR155" s="2"/>
    </row>
    <row r="156" spans="1:44" hidden="1" outlineLevel="1" x14ac:dyDescent="0.15">
      <c r="B156" s="19" t="s">
        <v>0</v>
      </c>
      <c r="C156" s="63">
        <f>DATE(YEAR(C150),MONTH(C150)+1,DAY(C150))</f>
        <v>44593</v>
      </c>
      <c r="D156" s="64"/>
      <c r="E156" s="64"/>
      <c r="F156" s="64"/>
      <c r="G156" s="64"/>
      <c r="H156" s="64"/>
      <c r="I156" s="64"/>
      <c r="J156" s="64"/>
      <c r="K156" s="64"/>
      <c r="L156" s="64"/>
      <c r="M156" s="64"/>
      <c r="N156" s="64"/>
      <c r="O156" s="64"/>
      <c r="P156" s="64"/>
      <c r="Q156" s="64"/>
      <c r="R156" s="64"/>
      <c r="S156" s="64"/>
      <c r="T156" s="64"/>
      <c r="U156" s="64"/>
      <c r="V156" s="64"/>
      <c r="W156" s="64"/>
      <c r="X156" s="64"/>
      <c r="Y156" s="64"/>
      <c r="Z156" s="64"/>
      <c r="AA156" s="64"/>
      <c r="AB156" s="64"/>
      <c r="AC156" s="64"/>
      <c r="AD156" s="64"/>
      <c r="AE156" s="64"/>
      <c r="AF156" s="64"/>
      <c r="AG156" s="65"/>
      <c r="AH156" s="80" t="s">
        <v>20</v>
      </c>
      <c r="AI156" s="66" t="s">
        <v>12</v>
      </c>
      <c r="AJ156" s="67"/>
      <c r="AK156" s="57" t="s">
        <v>11</v>
      </c>
      <c r="AL156" s="58"/>
      <c r="AM156" s="55" t="s">
        <v>18</v>
      </c>
      <c r="AN156" s="48" t="s">
        <v>21</v>
      </c>
      <c r="AO156" s="48" t="s">
        <v>22</v>
      </c>
      <c r="AP156" s="48" t="s">
        <v>19</v>
      </c>
      <c r="AQ156" s="48" t="s">
        <v>23</v>
      </c>
      <c r="AR156" s="2"/>
    </row>
    <row r="157" spans="1:44" hidden="1" outlineLevel="1" x14ac:dyDescent="0.15">
      <c r="B157" s="20" t="s">
        <v>1</v>
      </c>
      <c r="C157" s="21">
        <f>DATE(YEAR(C156),MONTH(C156),DAY(C156))</f>
        <v>44593</v>
      </c>
      <c r="D157" s="21">
        <f>IF(MONTH(DATE(YEAR(C157),MONTH(C157),DAY(C157)+1))=MONTH($C156),DATE(YEAR(C157),MONTH(C157),DAY(C157)+1),"")</f>
        <v>44594</v>
      </c>
      <c r="E157" s="21">
        <f t="shared" ref="E157:AG157" si="98">IF(MONTH(DATE(YEAR(D157),MONTH(D157),DAY(D157)+1))=MONTH($C156),DATE(YEAR(D157),MONTH(D157),DAY(D157)+1),"")</f>
        <v>44595</v>
      </c>
      <c r="F157" s="34">
        <f t="shared" si="98"/>
        <v>44596</v>
      </c>
      <c r="G157" s="21">
        <f t="shared" si="98"/>
        <v>44597</v>
      </c>
      <c r="H157" s="21">
        <f t="shared" si="98"/>
        <v>44598</v>
      </c>
      <c r="I157" s="21">
        <f t="shared" si="98"/>
        <v>44599</v>
      </c>
      <c r="J157" s="21">
        <f t="shared" si="98"/>
        <v>44600</v>
      </c>
      <c r="K157" s="21">
        <f t="shared" si="98"/>
        <v>44601</v>
      </c>
      <c r="L157" s="21">
        <f t="shared" si="98"/>
        <v>44602</v>
      </c>
      <c r="M157" s="21">
        <f t="shared" si="98"/>
        <v>44603</v>
      </c>
      <c r="N157" s="21">
        <f t="shared" si="98"/>
        <v>44604</v>
      </c>
      <c r="O157" s="21">
        <f t="shared" si="98"/>
        <v>44605</v>
      </c>
      <c r="P157" s="21">
        <f t="shared" si="98"/>
        <v>44606</v>
      </c>
      <c r="Q157" s="21">
        <f t="shared" si="98"/>
        <v>44607</v>
      </c>
      <c r="R157" s="21">
        <f t="shared" si="98"/>
        <v>44608</v>
      </c>
      <c r="S157" s="21">
        <f t="shared" si="98"/>
        <v>44609</v>
      </c>
      <c r="T157" s="21">
        <f t="shared" si="98"/>
        <v>44610</v>
      </c>
      <c r="U157" s="21">
        <f t="shared" si="98"/>
        <v>44611</v>
      </c>
      <c r="V157" s="21">
        <f t="shared" si="98"/>
        <v>44612</v>
      </c>
      <c r="W157" s="21">
        <f t="shared" si="98"/>
        <v>44613</v>
      </c>
      <c r="X157" s="21">
        <f t="shared" si="98"/>
        <v>44614</v>
      </c>
      <c r="Y157" s="21">
        <f t="shared" si="98"/>
        <v>44615</v>
      </c>
      <c r="Z157" s="21">
        <f t="shared" si="98"/>
        <v>44616</v>
      </c>
      <c r="AA157" s="21">
        <f t="shared" si="98"/>
        <v>44617</v>
      </c>
      <c r="AB157" s="21">
        <f t="shared" si="98"/>
        <v>44618</v>
      </c>
      <c r="AC157" s="21">
        <f t="shared" si="98"/>
        <v>44619</v>
      </c>
      <c r="AD157" s="21">
        <f t="shared" si="98"/>
        <v>44620</v>
      </c>
      <c r="AE157" s="21" t="str">
        <f t="shared" si="98"/>
        <v/>
      </c>
      <c r="AF157" s="21" t="e">
        <f t="shared" si="98"/>
        <v>#VALUE!</v>
      </c>
      <c r="AG157" s="21" t="e">
        <f t="shared" si="98"/>
        <v>#VALUE!</v>
      </c>
      <c r="AH157" s="81"/>
      <c r="AI157" s="68"/>
      <c r="AJ157" s="69"/>
      <c r="AK157" s="59"/>
      <c r="AL157" s="60"/>
      <c r="AM157" s="56"/>
      <c r="AN157" s="49"/>
      <c r="AO157" s="49"/>
      <c r="AP157" s="49"/>
      <c r="AQ157" s="49"/>
      <c r="AR157" s="2"/>
    </row>
    <row r="158" spans="1:44" hidden="1" outlineLevel="1" x14ac:dyDescent="0.15">
      <c r="B158" s="20" t="s">
        <v>2</v>
      </c>
      <c r="C158" s="22" t="str">
        <f t="shared" ref="C158:AG158" si="99">TEXT(C157,"aaa")</f>
        <v>火</v>
      </c>
      <c r="D158" s="22" t="str">
        <f t="shared" si="99"/>
        <v>水</v>
      </c>
      <c r="E158" s="22" t="str">
        <f t="shared" si="99"/>
        <v>木</v>
      </c>
      <c r="F158" s="35" t="str">
        <f t="shared" si="99"/>
        <v>金</v>
      </c>
      <c r="G158" s="22" t="str">
        <f t="shared" si="99"/>
        <v>土</v>
      </c>
      <c r="H158" s="22" t="str">
        <f t="shared" si="99"/>
        <v>日</v>
      </c>
      <c r="I158" s="22" t="str">
        <f t="shared" si="99"/>
        <v>月</v>
      </c>
      <c r="J158" s="22" t="str">
        <f t="shared" si="99"/>
        <v>火</v>
      </c>
      <c r="K158" s="22" t="str">
        <f t="shared" si="99"/>
        <v>水</v>
      </c>
      <c r="L158" s="22" t="str">
        <f t="shared" si="99"/>
        <v>木</v>
      </c>
      <c r="M158" s="22" t="str">
        <f t="shared" si="99"/>
        <v>金</v>
      </c>
      <c r="N158" s="22" t="str">
        <f t="shared" si="99"/>
        <v>土</v>
      </c>
      <c r="O158" s="22" t="str">
        <f t="shared" si="99"/>
        <v>日</v>
      </c>
      <c r="P158" s="22" t="str">
        <f t="shared" si="99"/>
        <v>月</v>
      </c>
      <c r="Q158" s="22" t="str">
        <f t="shared" si="99"/>
        <v>火</v>
      </c>
      <c r="R158" s="22" t="str">
        <f t="shared" si="99"/>
        <v>水</v>
      </c>
      <c r="S158" s="22" t="str">
        <f t="shared" si="99"/>
        <v>木</v>
      </c>
      <c r="T158" s="22" t="str">
        <f t="shared" si="99"/>
        <v>金</v>
      </c>
      <c r="U158" s="22" t="str">
        <f t="shared" si="99"/>
        <v>土</v>
      </c>
      <c r="V158" s="22" t="str">
        <f t="shared" si="99"/>
        <v>日</v>
      </c>
      <c r="W158" s="22" t="str">
        <f t="shared" si="99"/>
        <v>月</v>
      </c>
      <c r="X158" s="22" t="str">
        <f t="shared" si="99"/>
        <v>火</v>
      </c>
      <c r="Y158" s="22" t="str">
        <f t="shared" si="99"/>
        <v>水</v>
      </c>
      <c r="Z158" s="22" t="str">
        <f t="shared" si="99"/>
        <v>木</v>
      </c>
      <c r="AA158" s="22" t="str">
        <f t="shared" si="99"/>
        <v>金</v>
      </c>
      <c r="AB158" s="22" t="str">
        <f t="shared" si="99"/>
        <v>土</v>
      </c>
      <c r="AC158" s="22" t="str">
        <f t="shared" si="99"/>
        <v>日</v>
      </c>
      <c r="AD158" s="22" t="str">
        <f t="shared" si="99"/>
        <v>月</v>
      </c>
      <c r="AE158" s="22" t="str">
        <f t="shared" si="99"/>
        <v/>
      </c>
      <c r="AF158" s="22" t="e">
        <f t="shared" si="99"/>
        <v>#VALUE!</v>
      </c>
      <c r="AG158" s="22" t="e">
        <f t="shared" si="99"/>
        <v>#VALUE!</v>
      </c>
      <c r="AH158" s="82">
        <v>0</v>
      </c>
      <c r="AI158" s="70" t="s">
        <v>57</v>
      </c>
      <c r="AJ158" s="72" t="s">
        <v>13</v>
      </c>
      <c r="AK158" s="74" t="s">
        <v>57</v>
      </c>
      <c r="AL158" s="76" t="s">
        <v>14</v>
      </c>
      <c r="AM158" s="55">
        <f t="shared" ref="AM158" si="100">COUNT(C157:AG157)</f>
        <v>28</v>
      </c>
      <c r="AN158" s="48">
        <f t="shared" ref="AN158" si="101">AM158-AH158</f>
        <v>28</v>
      </c>
      <c r="AO158" s="48">
        <f>SUM(AN$6:AN160)</f>
        <v>733</v>
      </c>
      <c r="AP158" s="48">
        <f>COUNTIF(C160:AG160,"○")</f>
        <v>0</v>
      </c>
      <c r="AQ158" s="48">
        <f>SUM(AP$6:AP160)</f>
        <v>62</v>
      </c>
      <c r="AR158" s="2"/>
    </row>
    <row r="159" spans="1:44" ht="82.5" hidden="1" outlineLevel="1" x14ac:dyDescent="0.15">
      <c r="A159" s="3"/>
      <c r="B159" s="25" t="s">
        <v>3</v>
      </c>
      <c r="C159" s="16" t="str">
        <f>IFERROR(VLOOKUP(C157,祝日一覧!A:C,3,FALSE),"")</f>
        <v/>
      </c>
      <c r="D159" s="16" t="str">
        <f>IFERROR(VLOOKUP(D157,祝日一覧!A:C,3,FALSE),"")</f>
        <v/>
      </c>
      <c r="E159" s="16" t="str">
        <f>IFERROR(VLOOKUP(E157,祝日一覧!A:C,3,FALSE),"")</f>
        <v/>
      </c>
      <c r="F159" s="36" t="str">
        <f>IFERROR(VLOOKUP(F157,祝日一覧!A:C,3,FALSE),"")</f>
        <v/>
      </c>
      <c r="G159" s="16" t="str">
        <f>IFERROR(VLOOKUP(G157,祝日一覧!A:C,3,FALSE),"")</f>
        <v/>
      </c>
      <c r="H159" s="16" t="str">
        <f>IFERROR(VLOOKUP(H157,祝日一覧!A:C,3,FALSE),"")</f>
        <v/>
      </c>
      <c r="I159" s="16" t="str">
        <f>IFERROR(VLOOKUP(I157,祝日一覧!A:C,3,FALSE),"")</f>
        <v/>
      </c>
      <c r="J159" s="16" t="str">
        <f>IFERROR(VLOOKUP(J157,祝日一覧!A:C,3,FALSE),"")</f>
        <v/>
      </c>
      <c r="K159" s="16" t="str">
        <f>IFERROR(VLOOKUP(K157,祝日一覧!A:C,3,FALSE),"")</f>
        <v/>
      </c>
      <c r="L159" s="16" t="str">
        <f>IFERROR(VLOOKUP(L157,祝日一覧!A:C,3,FALSE),"")</f>
        <v/>
      </c>
      <c r="M159" s="16" t="str">
        <f>IFERROR(VLOOKUP(M157,祝日一覧!A:C,3,FALSE),"")</f>
        <v>建国記念の日</v>
      </c>
      <c r="N159" s="16" t="str">
        <f>IFERROR(VLOOKUP(N157,祝日一覧!A:C,3,FALSE),"")</f>
        <v/>
      </c>
      <c r="O159" s="16" t="str">
        <f>IFERROR(VLOOKUP(O157,祝日一覧!A:C,3,FALSE),"")</f>
        <v/>
      </c>
      <c r="P159" s="16" t="str">
        <f>IFERROR(VLOOKUP(P157,祝日一覧!A:C,3,FALSE),"")</f>
        <v/>
      </c>
      <c r="Q159" s="16" t="str">
        <f>IFERROR(VLOOKUP(Q157,祝日一覧!A:C,3,FALSE),"")</f>
        <v/>
      </c>
      <c r="R159" s="15" t="str">
        <f>IFERROR(VLOOKUP(R157,祝日一覧!A:C,3,FALSE),"")</f>
        <v/>
      </c>
      <c r="S159" s="16" t="str">
        <f>IFERROR(VLOOKUP(S157,祝日一覧!A:C,3,FALSE),"")</f>
        <v/>
      </c>
      <c r="T159" s="16" t="str">
        <f>IFERROR(VLOOKUP(T157,祝日一覧!A:C,3,FALSE),"")</f>
        <v/>
      </c>
      <c r="U159" s="16" t="str">
        <f>IFERROR(VLOOKUP(U157,祝日一覧!A:C,3,FALSE),"")</f>
        <v/>
      </c>
      <c r="V159" s="16" t="str">
        <f>IFERROR(VLOOKUP(V157,祝日一覧!A:C,3,FALSE),"")</f>
        <v/>
      </c>
      <c r="W159" s="16" t="str">
        <f>IFERROR(VLOOKUP(W157,祝日一覧!A:C,3,FALSE),"")</f>
        <v/>
      </c>
      <c r="X159" s="16" t="str">
        <f>IFERROR(VLOOKUP(X157,祝日一覧!A:C,3,FALSE),"")</f>
        <v/>
      </c>
      <c r="Y159" s="16" t="str">
        <f>IFERROR(VLOOKUP(Y157,祝日一覧!A:C,3,FALSE),"")</f>
        <v>天皇誕生日</v>
      </c>
      <c r="Z159" s="16" t="str">
        <f>IFERROR(VLOOKUP(Z157,祝日一覧!A:C,3,FALSE),"")</f>
        <v/>
      </c>
      <c r="AA159" s="16" t="str">
        <f>IFERROR(VLOOKUP(AA157,祝日一覧!A:C,3,FALSE),"")</f>
        <v/>
      </c>
      <c r="AB159" s="16" t="str">
        <f>IFERROR(VLOOKUP(AB157,祝日一覧!A:C,3,FALSE),"")</f>
        <v/>
      </c>
      <c r="AC159" s="16" t="str">
        <f>IFERROR(VLOOKUP(AC157,祝日一覧!A:C,3,FALSE),"")</f>
        <v/>
      </c>
      <c r="AD159" s="16" t="str">
        <f>IFERROR(VLOOKUP(AD157,祝日一覧!A:C,3,FALSE),"")</f>
        <v/>
      </c>
      <c r="AE159" s="16" t="str">
        <f>IFERROR(VLOOKUP(AE157,祝日一覧!A:C,3,FALSE),"")</f>
        <v/>
      </c>
      <c r="AF159" s="16" t="str">
        <f>IFERROR(VLOOKUP(AF157,祝日一覧!A:C,3,FALSE),"")</f>
        <v/>
      </c>
      <c r="AG159" s="16" t="str">
        <f>IFERROR(VLOOKUP(AG157,祝日一覧!A:C,3,FALSE),"")</f>
        <v/>
      </c>
      <c r="AH159" s="82"/>
      <c r="AI159" s="71"/>
      <c r="AJ159" s="73"/>
      <c r="AK159" s="75"/>
      <c r="AL159" s="77"/>
      <c r="AM159" s="78"/>
      <c r="AN159" s="79"/>
      <c r="AO159" s="79"/>
      <c r="AP159" s="79"/>
      <c r="AQ159" s="79"/>
      <c r="AR159" s="2"/>
    </row>
    <row r="160" spans="1:44" ht="14.25" hidden="1" outlineLevel="1" thickBot="1" x14ac:dyDescent="0.2">
      <c r="A160" s="4"/>
      <c r="B160" s="27" t="s">
        <v>62</v>
      </c>
      <c r="C160" s="28"/>
      <c r="D160" s="28"/>
      <c r="E160" s="28"/>
      <c r="F160" s="31"/>
      <c r="G160" s="28"/>
      <c r="H160" s="28"/>
      <c r="I160" s="28"/>
      <c r="J160" s="28"/>
      <c r="K160" s="28"/>
      <c r="L160" s="28"/>
      <c r="M160" s="28"/>
      <c r="N160" s="28"/>
      <c r="O160" s="28"/>
      <c r="P160" s="28"/>
      <c r="Q160" s="28"/>
      <c r="R160" s="28"/>
      <c r="S160" s="28"/>
      <c r="T160" s="28"/>
      <c r="U160" s="28"/>
      <c r="V160" s="28"/>
      <c r="W160" s="28"/>
      <c r="X160" s="28"/>
      <c r="Y160" s="28"/>
      <c r="Z160" s="28"/>
      <c r="AA160" s="28"/>
      <c r="AB160" s="28"/>
      <c r="AC160" s="28"/>
      <c r="AD160" s="28"/>
      <c r="AE160" s="28"/>
      <c r="AF160" s="28"/>
      <c r="AG160" s="28"/>
      <c r="AH160" s="83"/>
      <c r="AI160" s="5">
        <f>AP158</f>
        <v>0</v>
      </c>
      <c r="AJ160" s="6">
        <f>AI160/AN158</f>
        <v>0</v>
      </c>
      <c r="AK160" s="7">
        <f>AQ158</f>
        <v>62</v>
      </c>
      <c r="AL160" s="8">
        <f>AK160/AO158</f>
        <v>8.4583901773533421E-2</v>
      </c>
      <c r="AM160" s="56"/>
      <c r="AN160" s="49"/>
      <c r="AO160" s="49"/>
      <c r="AP160" s="49"/>
      <c r="AQ160" s="49"/>
      <c r="AR160" s="2"/>
    </row>
    <row r="161" spans="1:44" ht="14.25" hidden="1" outlineLevel="1" thickBot="1" x14ac:dyDescent="0.2">
      <c r="AQ161" s="12"/>
      <c r="AR161" s="2"/>
    </row>
    <row r="162" spans="1:44" hidden="1" outlineLevel="1" x14ac:dyDescent="0.15">
      <c r="B162" s="19" t="s">
        <v>0</v>
      </c>
      <c r="C162" s="63">
        <f>DATE(YEAR(C156),MONTH(C156)+1,DAY(C156))</f>
        <v>44621</v>
      </c>
      <c r="D162" s="64"/>
      <c r="E162" s="64"/>
      <c r="F162" s="64"/>
      <c r="G162" s="64"/>
      <c r="H162" s="64"/>
      <c r="I162" s="64"/>
      <c r="J162" s="64"/>
      <c r="K162" s="64"/>
      <c r="L162" s="64"/>
      <c r="M162" s="64"/>
      <c r="N162" s="64"/>
      <c r="O162" s="64"/>
      <c r="P162" s="64"/>
      <c r="Q162" s="64"/>
      <c r="R162" s="64"/>
      <c r="S162" s="64"/>
      <c r="T162" s="64"/>
      <c r="U162" s="64"/>
      <c r="V162" s="64"/>
      <c r="W162" s="64"/>
      <c r="X162" s="64"/>
      <c r="Y162" s="64"/>
      <c r="Z162" s="64"/>
      <c r="AA162" s="64"/>
      <c r="AB162" s="64"/>
      <c r="AC162" s="64"/>
      <c r="AD162" s="64"/>
      <c r="AE162" s="64"/>
      <c r="AF162" s="64"/>
      <c r="AG162" s="65"/>
      <c r="AH162" s="80" t="s">
        <v>20</v>
      </c>
      <c r="AI162" s="66" t="s">
        <v>12</v>
      </c>
      <c r="AJ162" s="67"/>
      <c r="AK162" s="57" t="s">
        <v>11</v>
      </c>
      <c r="AL162" s="58"/>
      <c r="AM162" s="55" t="s">
        <v>18</v>
      </c>
      <c r="AN162" s="48" t="s">
        <v>21</v>
      </c>
      <c r="AO162" s="48" t="s">
        <v>22</v>
      </c>
      <c r="AP162" s="48" t="s">
        <v>19</v>
      </c>
      <c r="AQ162" s="48" t="s">
        <v>23</v>
      </c>
      <c r="AR162" s="2"/>
    </row>
    <row r="163" spans="1:44" hidden="1" outlineLevel="1" x14ac:dyDescent="0.15">
      <c r="B163" s="20" t="s">
        <v>1</v>
      </c>
      <c r="C163" s="21">
        <f>DATE(YEAR(C162),MONTH(C162),DAY(C162))</f>
        <v>44621</v>
      </c>
      <c r="D163" s="21">
        <f>IF(MONTH(DATE(YEAR(C163),MONTH(C163),DAY(C163)+1))=MONTH($C162),DATE(YEAR(C163),MONTH(C163),DAY(C163)+1),"")</f>
        <v>44622</v>
      </c>
      <c r="E163" s="21">
        <f t="shared" ref="E163:AG163" si="102">IF(MONTH(DATE(YEAR(D163),MONTH(D163),DAY(D163)+1))=MONTH($C162),DATE(YEAR(D163),MONTH(D163),DAY(D163)+1),"")</f>
        <v>44623</v>
      </c>
      <c r="F163" s="34">
        <f t="shared" si="102"/>
        <v>44624</v>
      </c>
      <c r="G163" s="21">
        <f t="shared" si="102"/>
        <v>44625</v>
      </c>
      <c r="H163" s="21">
        <f t="shared" si="102"/>
        <v>44626</v>
      </c>
      <c r="I163" s="21">
        <f t="shared" si="102"/>
        <v>44627</v>
      </c>
      <c r="J163" s="21">
        <f t="shared" si="102"/>
        <v>44628</v>
      </c>
      <c r="K163" s="21">
        <f t="shared" si="102"/>
        <v>44629</v>
      </c>
      <c r="L163" s="21">
        <f t="shared" si="102"/>
        <v>44630</v>
      </c>
      <c r="M163" s="21">
        <f t="shared" si="102"/>
        <v>44631</v>
      </c>
      <c r="N163" s="21">
        <f t="shared" si="102"/>
        <v>44632</v>
      </c>
      <c r="O163" s="21">
        <f t="shared" si="102"/>
        <v>44633</v>
      </c>
      <c r="P163" s="21">
        <f t="shared" si="102"/>
        <v>44634</v>
      </c>
      <c r="Q163" s="21">
        <f t="shared" si="102"/>
        <v>44635</v>
      </c>
      <c r="R163" s="21">
        <f t="shared" si="102"/>
        <v>44636</v>
      </c>
      <c r="S163" s="21">
        <f t="shared" si="102"/>
        <v>44637</v>
      </c>
      <c r="T163" s="21">
        <f t="shared" si="102"/>
        <v>44638</v>
      </c>
      <c r="U163" s="21">
        <f t="shared" si="102"/>
        <v>44639</v>
      </c>
      <c r="V163" s="21">
        <f t="shared" si="102"/>
        <v>44640</v>
      </c>
      <c r="W163" s="21">
        <f t="shared" si="102"/>
        <v>44641</v>
      </c>
      <c r="X163" s="21">
        <f t="shared" si="102"/>
        <v>44642</v>
      </c>
      <c r="Y163" s="21">
        <f t="shared" si="102"/>
        <v>44643</v>
      </c>
      <c r="Z163" s="21">
        <f t="shared" si="102"/>
        <v>44644</v>
      </c>
      <c r="AA163" s="21">
        <f t="shared" si="102"/>
        <v>44645</v>
      </c>
      <c r="AB163" s="21">
        <f t="shared" si="102"/>
        <v>44646</v>
      </c>
      <c r="AC163" s="21">
        <f t="shared" si="102"/>
        <v>44647</v>
      </c>
      <c r="AD163" s="21">
        <f t="shared" si="102"/>
        <v>44648</v>
      </c>
      <c r="AE163" s="21">
        <f t="shared" si="102"/>
        <v>44649</v>
      </c>
      <c r="AF163" s="21">
        <f t="shared" si="102"/>
        <v>44650</v>
      </c>
      <c r="AG163" s="21">
        <f t="shared" si="102"/>
        <v>44651</v>
      </c>
      <c r="AH163" s="81"/>
      <c r="AI163" s="68"/>
      <c r="AJ163" s="69"/>
      <c r="AK163" s="59"/>
      <c r="AL163" s="60"/>
      <c r="AM163" s="56"/>
      <c r="AN163" s="49"/>
      <c r="AO163" s="49"/>
      <c r="AP163" s="49"/>
      <c r="AQ163" s="49"/>
      <c r="AR163" s="2"/>
    </row>
    <row r="164" spans="1:44" hidden="1" outlineLevel="1" x14ac:dyDescent="0.15">
      <c r="B164" s="20" t="s">
        <v>2</v>
      </c>
      <c r="C164" s="22" t="str">
        <f t="shared" ref="C164:AG164" si="103">TEXT(C163,"aaa")</f>
        <v>火</v>
      </c>
      <c r="D164" s="22" t="str">
        <f t="shared" si="103"/>
        <v>水</v>
      </c>
      <c r="E164" s="22" t="str">
        <f t="shared" si="103"/>
        <v>木</v>
      </c>
      <c r="F164" s="35" t="str">
        <f t="shared" si="103"/>
        <v>金</v>
      </c>
      <c r="G164" s="22" t="str">
        <f t="shared" si="103"/>
        <v>土</v>
      </c>
      <c r="H164" s="22" t="str">
        <f t="shared" si="103"/>
        <v>日</v>
      </c>
      <c r="I164" s="22" t="str">
        <f t="shared" si="103"/>
        <v>月</v>
      </c>
      <c r="J164" s="22" t="str">
        <f t="shared" si="103"/>
        <v>火</v>
      </c>
      <c r="K164" s="22" t="str">
        <f t="shared" si="103"/>
        <v>水</v>
      </c>
      <c r="L164" s="22" t="str">
        <f t="shared" si="103"/>
        <v>木</v>
      </c>
      <c r="M164" s="22" t="str">
        <f t="shared" si="103"/>
        <v>金</v>
      </c>
      <c r="N164" s="22" t="str">
        <f t="shared" si="103"/>
        <v>土</v>
      </c>
      <c r="O164" s="22" t="str">
        <f t="shared" si="103"/>
        <v>日</v>
      </c>
      <c r="P164" s="22" t="str">
        <f t="shared" si="103"/>
        <v>月</v>
      </c>
      <c r="Q164" s="22" t="str">
        <f t="shared" si="103"/>
        <v>火</v>
      </c>
      <c r="R164" s="22" t="str">
        <f t="shared" si="103"/>
        <v>水</v>
      </c>
      <c r="S164" s="22" t="str">
        <f t="shared" si="103"/>
        <v>木</v>
      </c>
      <c r="T164" s="22" t="str">
        <f t="shared" si="103"/>
        <v>金</v>
      </c>
      <c r="U164" s="22" t="str">
        <f t="shared" si="103"/>
        <v>土</v>
      </c>
      <c r="V164" s="22" t="str">
        <f t="shared" si="103"/>
        <v>日</v>
      </c>
      <c r="W164" s="22" t="str">
        <f t="shared" si="103"/>
        <v>月</v>
      </c>
      <c r="X164" s="22" t="str">
        <f t="shared" si="103"/>
        <v>火</v>
      </c>
      <c r="Y164" s="22" t="str">
        <f t="shared" si="103"/>
        <v>水</v>
      </c>
      <c r="Z164" s="22" t="str">
        <f t="shared" si="103"/>
        <v>木</v>
      </c>
      <c r="AA164" s="22" t="str">
        <f t="shared" si="103"/>
        <v>金</v>
      </c>
      <c r="AB164" s="22" t="str">
        <f t="shared" si="103"/>
        <v>土</v>
      </c>
      <c r="AC164" s="22" t="str">
        <f t="shared" si="103"/>
        <v>日</v>
      </c>
      <c r="AD164" s="22" t="str">
        <f t="shared" si="103"/>
        <v>月</v>
      </c>
      <c r="AE164" s="22" t="str">
        <f t="shared" si="103"/>
        <v>火</v>
      </c>
      <c r="AF164" s="22" t="str">
        <f t="shared" si="103"/>
        <v>水</v>
      </c>
      <c r="AG164" s="22" t="str">
        <f t="shared" si="103"/>
        <v>木</v>
      </c>
      <c r="AH164" s="82">
        <v>0</v>
      </c>
      <c r="AI164" s="70" t="s">
        <v>57</v>
      </c>
      <c r="AJ164" s="72" t="s">
        <v>13</v>
      </c>
      <c r="AK164" s="74" t="s">
        <v>57</v>
      </c>
      <c r="AL164" s="76" t="s">
        <v>14</v>
      </c>
      <c r="AM164" s="55">
        <f t="shared" ref="AM164" si="104">COUNT(C163:AG163)</f>
        <v>31</v>
      </c>
      <c r="AN164" s="48">
        <f t="shared" ref="AN164" si="105">AM164-AH164</f>
        <v>31</v>
      </c>
      <c r="AO164" s="48">
        <f>SUM(AN$6:AN166)</f>
        <v>764</v>
      </c>
      <c r="AP164" s="48">
        <f>COUNTIF(C166:AG166,"○")</f>
        <v>0</v>
      </c>
      <c r="AQ164" s="48">
        <f>SUM(AP$6:AP166)</f>
        <v>62</v>
      </c>
      <c r="AR164" s="2"/>
    </row>
    <row r="165" spans="1:44" ht="55.5" hidden="1" outlineLevel="1" x14ac:dyDescent="0.15">
      <c r="A165" s="3"/>
      <c r="B165" s="25" t="s">
        <v>3</v>
      </c>
      <c r="C165" s="16" t="str">
        <f>IFERROR(VLOOKUP(C163,祝日一覧!A:C,3,FALSE),"")</f>
        <v/>
      </c>
      <c r="D165" s="16" t="str">
        <f>IFERROR(VLOOKUP(D163,祝日一覧!A:C,3,FALSE),"")</f>
        <v/>
      </c>
      <c r="E165" s="16" t="str">
        <f>IFERROR(VLOOKUP(E163,祝日一覧!A:C,3,FALSE),"")</f>
        <v/>
      </c>
      <c r="F165" s="36" t="str">
        <f>IFERROR(VLOOKUP(F163,祝日一覧!A:C,3,FALSE),"")</f>
        <v/>
      </c>
      <c r="G165" s="16" t="str">
        <f>IFERROR(VLOOKUP(G163,祝日一覧!A:C,3,FALSE),"")</f>
        <v/>
      </c>
      <c r="H165" s="16" t="str">
        <f>IFERROR(VLOOKUP(H163,祝日一覧!A:C,3,FALSE),"")</f>
        <v/>
      </c>
      <c r="I165" s="16" t="str">
        <f>IFERROR(VLOOKUP(I163,祝日一覧!A:C,3,FALSE),"")</f>
        <v/>
      </c>
      <c r="J165" s="16" t="str">
        <f>IFERROR(VLOOKUP(J163,祝日一覧!A:C,3,FALSE),"")</f>
        <v/>
      </c>
      <c r="K165" s="16" t="str">
        <f>IFERROR(VLOOKUP(K163,祝日一覧!A:C,3,FALSE),"")</f>
        <v/>
      </c>
      <c r="L165" s="16" t="str">
        <f>IFERROR(VLOOKUP(L163,祝日一覧!A:C,3,FALSE),"")</f>
        <v/>
      </c>
      <c r="M165" s="16" t="str">
        <f>IFERROR(VLOOKUP(M163,祝日一覧!A:C,3,FALSE),"")</f>
        <v/>
      </c>
      <c r="N165" s="16" t="str">
        <f>IFERROR(VLOOKUP(N163,祝日一覧!A:C,3,FALSE),"")</f>
        <v/>
      </c>
      <c r="O165" s="16" t="str">
        <f>IFERROR(VLOOKUP(O163,祝日一覧!A:C,3,FALSE),"")</f>
        <v/>
      </c>
      <c r="P165" s="16" t="str">
        <f>IFERROR(VLOOKUP(P163,祝日一覧!A:C,3,FALSE),"")</f>
        <v/>
      </c>
      <c r="Q165" s="16" t="str">
        <f>IFERROR(VLOOKUP(Q163,祝日一覧!A:C,3,FALSE),"")</f>
        <v/>
      </c>
      <c r="R165" s="15" t="str">
        <f>IFERROR(VLOOKUP(R163,祝日一覧!A:C,3,FALSE),"")</f>
        <v/>
      </c>
      <c r="S165" s="16" t="str">
        <f>IFERROR(VLOOKUP(S163,祝日一覧!A:C,3,FALSE),"")</f>
        <v/>
      </c>
      <c r="T165" s="16" t="str">
        <f>IFERROR(VLOOKUP(T163,祝日一覧!A:C,3,FALSE),"")</f>
        <v/>
      </c>
      <c r="U165" s="16" t="str">
        <f>IFERROR(VLOOKUP(U163,祝日一覧!A:C,3,FALSE),"")</f>
        <v/>
      </c>
      <c r="V165" s="16" t="str">
        <f>IFERROR(VLOOKUP(V163,祝日一覧!A:C,3,FALSE),"")</f>
        <v/>
      </c>
      <c r="W165" s="16" t="str">
        <f>IFERROR(VLOOKUP(W163,祝日一覧!A:C,3,FALSE),"")</f>
        <v>春分の日</v>
      </c>
      <c r="X165" s="16" t="str">
        <f>IFERROR(VLOOKUP(X163,祝日一覧!A:C,3,FALSE),"")</f>
        <v/>
      </c>
      <c r="Y165" s="16" t="str">
        <f>IFERROR(VLOOKUP(Y163,祝日一覧!A:C,3,FALSE),"")</f>
        <v/>
      </c>
      <c r="Z165" s="16" t="str">
        <f>IFERROR(VLOOKUP(Z163,祝日一覧!A:C,3,FALSE),"")</f>
        <v/>
      </c>
      <c r="AA165" s="16" t="str">
        <f>IFERROR(VLOOKUP(AA163,祝日一覧!A:C,3,FALSE),"")</f>
        <v/>
      </c>
      <c r="AB165" s="16" t="str">
        <f>IFERROR(VLOOKUP(AB163,祝日一覧!A:C,3,FALSE),"")</f>
        <v/>
      </c>
      <c r="AC165" s="16" t="str">
        <f>IFERROR(VLOOKUP(AC163,祝日一覧!A:C,3,FALSE),"")</f>
        <v/>
      </c>
      <c r="AD165" s="16" t="str">
        <f>IFERROR(VLOOKUP(AD163,祝日一覧!A:C,3,FALSE),"")</f>
        <v/>
      </c>
      <c r="AE165" s="16" t="str">
        <f>IFERROR(VLOOKUP(AE163,祝日一覧!A:C,3,FALSE),"")</f>
        <v/>
      </c>
      <c r="AF165" s="16" t="str">
        <f>IFERROR(VLOOKUP(AF163,祝日一覧!A:C,3,FALSE),"")</f>
        <v/>
      </c>
      <c r="AG165" s="16" t="str">
        <f>IFERROR(VLOOKUP(AG163,祝日一覧!A:C,3,FALSE),"")</f>
        <v/>
      </c>
      <c r="AH165" s="82"/>
      <c r="AI165" s="71"/>
      <c r="AJ165" s="73"/>
      <c r="AK165" s="75"/>
      <c r="AL165" s="77"/>
      <c r="AM165" s="78"/>
      <c r="AN165" s="79"/>
      <c r="AO165" s="79"/>
      <c r="AP165" s="79"/>
      <c r="AQ165" s="79"/>
      <c r="AR165" s="2"/>
    </row>
    <row r="166" spans="1:44" ht="14.25" hidden="1" outlineLevel="1" thickBot="1" x14ac:dyDescent="0.2">
      <c r="A166" s="4"/>
      <c r="B166" s="27" t="s">
        <v>62</v>
      </c>
      <c r="C166" s="28"/>
      <c r="D166" s="28"/>
      <c r="E166" s="28"/>
      <c r="F166" s="31"/>
      <c r="G166" s="28"/>
      <c r="H166" s="28"/>
      <c r="I166" s="28"/>
      <c r="J166" s="28"/>
      <c r="K166" s="28"/>
      <c r="L166" s="28"/>
      <c r="M166" s="28"/>
      <c r="N166" s="28"/>
      <c r="O166" s="28"/>
      <c r="P166" s="28"/>
      <c r="Q166" s="28"/>
      <c r="R166" s="28"/>
      <c r="S166" s="28"/>
      <c r="T166" s="28"/>
      <c r="U166" s="28"/>
      <c r="V166" s="28"/>
      <c r="W166" s="28"/>
      <c r="X166" s="28"/>
      <c r="Y166" s="28"/>
      <c r="Z166" s="28"/>
      <c r="AA166" s="28"/>
      <c r="AB166" s="28"/>
      <c r="AC166" s="28"/>
      <c r="AD166" s="28"/>
      <c r="AE166" s="28"/>
      <c r="AF166" s="28"/>
      <c r="AG166" s="28"/>
      <c r="AH166" s="83"/>
      <c r="AI166" s="5">
        <f>AP164</f>
        <v>0</v>
      </c>
      <c r="AJ166" s="6">
        <f>AI166/AN164</f>
        <v>0</v>
      </c>
      <c r="AK166" s="7">
        <f>AQ164</f>
        <v>62</v>
      </c>
      <c r="AL166" s="8">
        <f>AK166/AO164</f>
        <v>8.1151832460732987E-2</v>
      </c>
      <c r="AM166" s="56"/>
      <c r="AN166" s="49"/>
      <c r="AO166" s="49"/>
      <c r="AP166" s="49"/>
      <c r="AQ166" s="49"/>
      <c r="AR166" s="2"/>
    </row>
    <row r="167" spans="1:44" ht="14.25" hidden="1" outlineLevel="1" thickBot="1" x14ac:dyDescent="0.2">
      <c r="AQ167" s="12"/>
      <c r="AR167" s="2"/>
    </row>
    <row r="168" spans="1:44" hidden="1" outlineLevel="1" x14ac:dyDescent="0.15">
      <c r="B168" s="19" t="s">
        <v>0</v>
      </c>
      <c r="C168" s="63">
        <f>DATE(YEAR(C162),MONTH(C162)+1,DAY(C162))</f>
        <v>44652</v>
      </c>
      <c r="D168" s="64"/>
      <c r="E168" s="64"/>
      <c r="F168" s="64"/>
      <c r="G168" s="64"/>
      <c r="H168" s="64"/>
      <c r="I168" s="64"/>
      <c r="J168" s="64"/>
      <c r="K168" s="64"/>
      <c r="L168" s="64"/>
      <c r="M168" s="64"/>
      <c r="N168" s="64"/>
      <c r="O168" s="64"/>
      <c r="P168" s="64"/>
      <c r="Q168" s="64"/>
      <c r="R168" s="64"/>
      <c r="S168" s="64"/>
      <c r="T168" s="64"/>
      <c r="U168" s="64"/>
      <c r="V168" s="64"/>
      <c r="W168" s="64"/>
      <c r="X168" s="64"/>
      <c r="Y168" s="64"/>
      <c r="Z168" s="64"/>
      <c r="AA168" s="64"/>
      <c r="AB168" s="64"/>
      <c r="AC168" s="64"/>
      <c r="AD168" s="64"/>
      <c r="AE168" s="64"/>
      <c r="AF168" s="64"/>
      <c r="AG168" s="65"/>
      <c r="AH168" s="80" t="s">
        <v>20</v>
      </c>
      <c r="AI168" s="66" t="s">
        <v>12</v>
      </c>
      <c r="AJ168" s="67"/>
      <c r="AK168" s="57" t="s">
        <v>11</v>
      </c>
      <c r="AL168" s="58"/>
      <c r="AM168" s="55" t="s">
        <v>18</v>
      </c>
      <c r="AN168" s="48" t="s">
        <v>21</v>
      </c>
      <c r="AO168" s="48" t="s">
        <v>22</v>
      </c>
      <c r="AP168" s="48" t="s">
        <v>19</v>
      </c>
      <c r="AQ168" s="48" t="s">
        <v>23</v>
      </c>
      <c r="AR168" s="2"/>
    </row>
    <row r="169" spans="1:44" hidden="1" outlineLevel="1" x14ac:dyDescent="0.15">
      <c r="B169" s="20" t="s">
        <v>1</v>
      </c>
      <c r="C169" s="21">
        <f>DATE(YEAR(C168),MONTH(C168),DAY(C168))</f>
        <v>44652</v>
      </c>
      <c r="D169" s="21">
        <f>IF(MONTH(DATE(YEAR(C169),MONTH(C169),DAY(C169)+1))=MONTH($C168),DATE(YEAR(C169),MONTH(C169),DAY(C169)+1),"")</f>
        <v>44653</v>
      </c>
      <c r="E169" s="21">
        <f t="shared" ref="E169:AG169" si="106">IF(MONTH(DATE(YEAR(D169),MONTH(D169),DAY(D169)+1))=MONTH($C168),DATE(YEAR(D169),MONTH(D169),DAY(D169)+1),"")</f>
        <v>44654</v>
      </c>
      <c r="F169" s="34">
        <f t="shared" si="106"/>
        <v>44655</v>
      </c>
      <c r="G169" s="21">
        <f t="shared" si="106"/>
        <v>44656</v>
      </c>
      <c r="H169" s="21">
        <f t="shared" si="106"/>
        <v>44657</v>
      </c>
      <c r="I169" s="21">
        <f t="shared" si="106"/>
        <v>44658</v>
      </c>
      <c r="J169" s="21">
        <f t="shared" si="106"/>
        <v>44659</v>
      </c>
      <c r="K169" s="21">
        <f t="shared" si="106"/>
        <v>44660</v>
      </c>
      <c r="L169" s="21">
        <f t="shared" si="106"/>
        <v>44661</v>
      </c>
      <c r="M169" s="21">
        <f t="shared" si="106"/>
        <v>44662</v>
      </c>
      <c r="N169" s="21">
        <f t="shared" si="106"/>
        <v>44663</v>
      </c>
      <c r="O169" s="21">
        <f t="shared" si="106"/>
        <v>44664</v>
      </c>
      <c r="P169" s="21">
        <f t="shared" si="106"/>
        <v>44665</v>
      </c>
      <c r="Q169" s="21">
        <f t="shared" si="106"/>
        <v>44666</v>
      </c>
      <c r="R169" s="21">
        <f t="shared" si="106"/>
        <v>44667</v>
      </c>
      <c r="S169" s="21">
        <f t="shared" si="106"/>
        <v>44668</v>
      </c>
      <c r="T169" s="21">
        <f t="shared" si="106"/>
        <v>44669</v>
      </c>
      <c r="U169" s="21">
        <f t="shared" si="106"/>
        <v>44670</v>
      </c>
      <c r="V169" s="21">
        <f t="shared" si="106"/>
        <v>44671</v>
      </c>
      <c r="W169" s="21">
        <f t="shared" si="106"/>
        <v>44672</v>
      </c>
      <c r="X169" s="21">
        <f t="shared" si="106"/>
        <v>44673</v>
      </c>
      <c r="Y169" s="21">
        <f t="shared" si="106"/>
        <v>44674</v>
      </c>
      <c r="Z169" s="21">
        <f t="shared" si="106"/>
        <v>44675</v>
      </c>
      <c r="AA169" s="21">
        <f t="shared" si="106"/>
        <v>44676</v>
      </c>
      <c r="AB169" s="21">
        <f t="shared" si="106"/>
        <v>44677</v>
      </c>
      <c r="AC169" s="21">
        <f t="shared" si="106"/>
        <v>44678</v>
      </c>
      <c r="AD169" s="21">
        <f t="shared" si="106"/>
        <v>44679</v>
      </c>
      <c r="AE169" s="21">
        <f t="shared" si="106"/>
        <v>44680</v>
      </c>
      <c r="AF169" s="21">
        <f t="shared" si="106"/>
        <v>44681</v>
      </c>
      <c r="AG169" s="21" t="str">
        <f t="shared" si="106"/>
        <v/>
      </c>
      <c r="AH169" s="81"/>
      <c r="AI169" s="68"/>
      <c r="AJ169" s="69"/>
      <c r="AK169" s="59"/>
      <c r="AL169" s="60"/>
      <c r="AM169" s="56"/>
      <c r="AN169" s="49"/>
      <c r="AO169" s="49"/>
      <c r="AP169" s="49"/>
      <c r="AQ169" s="49"/>
      <c r="AR169" s="2"/>
    </row>
    <row r="170" spans="1:44" hidden="1" outlineLevel="1" x14ac:dyDescent="0.15">
      <c r="B170" s="20" t="s">
        <v>2</v>
      </c>
      <c r="C170" s="22" t="str">
        <f t="shared" ref="C170:AG170" si="107">TEXT(C169,"aaa")</f>
        <v>金</v>
      </c>
      <c r="D170" s="22" t="str">
        <f t="shared" si="107"/>
        <v>土</v>
      </c>
      <c r="E170" s="22" t="str">
        <f t="shared" si="107"/>
        <v>日</v>
      </c>
      <c r="F170" s="35" t="str">
        <f t="shared" si="107"/>
        <v>月</v>
      </c>
      <c r="G170" s="22" t="str">
        <f t="shared" si="107"/>
        <v>火</v>
      </c>
      <c r="H170" s="22" t="str">
        <f t="shared" si="107"/>
        <v>水</v>
      </c>
      <c r="I170" s="22" t="str">
        <f t="shared" si="107"/>
        <v>木</v>
      </c>
      <c r="J170" s="22" t="str">
        <f t="shared" si="107"/>
        <v>金</v>
      </c>
      <c r="K170" s="22" t="str">
        <f t="shared" si="107"/>
        <v>土</v>
      </c>
      <c r="L170" s="22" t="str">
        <f t="shared" si="107"/>
        <v>日</v>
      </c>
      <c r="M170" s="22" t="str">
        <f t="shared" si="107"/>
        <v>月</v>
      </c>
      <c r="N170" s="22" t="str">
        <f t="shared" si="107"/>
        <v>火</v>
      </c>
      <c r="O170" s="22" t="str">
        <f t="shared" si="107"/>
        <v>水</v>
      </c>
      <c r="P170" s="22" t="str">
        <f t="shared" si="107"/>
        <v>木</v>
      </c>
      <c r="Q170" s="22" t="str">
        <f t="shared" si="107"/>
        <v>金</v>
      </c>
      <c r="R170" s="22" t="str">
        <f t="shared" si="107"/>
        <v>土</v>
      </c>
      <c r="S170" s="22" t="str">
        <f t="shared" si="107"/>
        <v>日</v>
      </c>
      <c r="T170" s="22" t="str">
        <f t="shared" si="107"/>
        <v>月</v>
      </c>
      <c r="U170" s="22" t="str">
        <f t="shared" si="107"/>
        <v>火</v>
      </c>
      <c r="V170" s="22" t="str">
        <f t="shared" si="107"/>
        <v>水</v>
      </c>
      <c r="W170" s="22" t="str">
        <f t="shared" si="107"/>
        <v>木</v>
      </c>
      <c r="X170" s="22" t="str">
        <f t="shared" si="107"/>
        <v>金</v>
      </c>
      <c r="Y170" s="22" t="str">
        <f t="shared" si="107"/>
        <v>土</v>
      </c>
      <c r="Z170" s="22" t="str">
        <f t="shared" si="107"/>
        <v>日</v>
      </c>
      <c r="AA170" s="22" t="str">
        <f t="shared" si="107"/>
        <v>月</v>
      </c>
      <c r="AB170" s="22" t="str">
        <f t="shared" si="107"/>
        <v>火</v>
      </c>
      <c r="AC170" s="22" t="str">
        <f t="shared" si="107"/>
        <v>水</v>
      </c>
      <c r="AD170" s="22" t="str">
        <f t="shared" si="107"/>
        <v>木</v>
      </c>
      <c r="AE170" s="22" t="str">
        <f t="shared" si="107"/>
        <v>金</v>
      </c>
      <c r="AF170" s="22" t="str">
        <f t="shared" si="107"/>
        <v>土</v>
      </c>
      <c r="AG170" s="22" t="str">
        <f t="shared" si="107"/>
        <v/>
      </c>
      <c r="AH170" s="82">
        <v>0</v>
      </c>
      <c r="AI170" s="70" t="s">
        <v>57</v>
      </c>
      <c r="AJ170" s="72" t="s">
        <v>13</v>
      </c>
      <c r="AK170" s="74" t="s">
        <v>57</v>
      </c>
      <c r="AL170" s="76" t="s">
        <v>14</v>
      </c>
      <c r="AM170" s="55">
        <f t="shared" ref="AM170" si="108">COUNT(C169:AG169)</f>
        <v>30</v>
      </c>
      <c r="AN170" s="48">
        <f t="shared" ref="AN170" si="109">AM170-AH170</f>
        <v>30</v>
      </c>
      <c r="AO170" s="48">
        <f>SUM(AN$6:AN172)</f>
        <v>794</v>
      </c>
      <c r="AP170" s="48">
        <f>COUNTIF(C172:AG172,"○")</f>
        <v>0</v>
      </c>
      <c r="AQ170" s="48">
        <f>SUM(AP$6:AP172)</f>
        <v>62</v>
      </c>
      <c r="AR170" s="2"/>
    </row>
    <row r="171" spans="1:44" ht="55.5" hidden="1" outlineLevel="1" x14ac:dyDescent="0.15">
      <c r="A171" s="3"/>
      <c r="B171" s="25" t="s">
        <v>3</v>
      </c>
      <c r="C171" s="16" t="str">
        <f>IFERROR(VLOOKUP(C169,祝日一覧!A:C,3,FALSE),"")</f>
        <v/>
      </c>
      <c r="D171" s="16" t="str">
        <f>IFERROR(VLOOKUP(D169,祝日一覧!A:C,3,FALSE),"")</f>
        <v/>
      </c>
      <c r="E171" s="16" t="str">
        <f>IFERROR(VLOOKUP(E169,祝日一覧!A:C,3,FALSE),"")</f>
        <v/>
      </c>
      <c r="F171" s="36" t="str">
        <f>IFERROR(VLOOKUP(F169,祝日一覧!A:C,3,FALSE),"")</f>
        <v/>
      </c>
      <c r="G171" s="16" t="str">
        <f>IFERROR(VLOOKUP(G169,祝日一覧!A:C,3,FALSE),"")</f>
        <v/>
      </c>
      <c r="H171" s="16" t="str">
        <f>IFERROR(VLOOKUP(H169,祝日一覧!A:C,3,FALSE),"")</f>
        <v/>
      </c>
      <c r="I171" s="16" t="str">
        <f>IFERROR(VLOOKUP(I169,祝日一覧!A:C,3,FALSE),"")</f>
        <v/>
      </c>
      <c r="J171" s="16" t="str">
        <f>IFERROR(VLOOKUP(J169,祝日一覧!A:C,3,FALSE),"")</f>
        <v/>
      </c>
      <c r="K171" s="16" t="str">
        <f>IFERROR(VLOOKUP(K169,祝日一覧!A:C,3,FALSE),"")</f>
        <v/>
      </c>
      <c r="L171" s="16" t="str">
        <f>IFERROR(VLOOKUP(L169,祝日一覧!A:C,3,FALSE),"")</f>
        <v/>
      </c>
      <c r="M171" s="16" t="str">
        <f>IFERROR(VLOOKUP(M169,祝日一覧!A:C,3,FALSE),"")</f>
        <v/>
      </c>
      <c r="N171" s="16" t="str">
        <f>IFERROR(VLOOKUP(N169,祝日一覧!A:C,3,FALSE),"")</f>
        <v/>
      </c>
      <c r="O171" s="16" t="str">
        <f>IFERROR(VLOOKUP(O169,祝日一覧!A:C,3,FALSE),"")</f>
        <v/>
      </c>
      <c r="P171" s="16" t="str">
        <f>IFERROR(VLOOKUP(P169,祝日一覧!A:C,3,FALSE),"")</f>
        <v/>
      </c>
      <c r="Q171" s="16" t="str">
        <f>IFERROR(VLOOKUP(Q169,祝日一覧!A:C,3,FALSE),"")</f>
        <v/>
      </c>
      <c r="R171" s="15" t="str">
        <f>IFERROR(VLOOKUP(R169,祝日一覧!A:C,3,FALSE),"")</f>
        <v/>
      </c>
      <c r="S171" s="16" t="str">
        <f>IFERROR(VLOOKUP(S169,祝日一覧!A:C,3,FALSE),"")</f>
        <v/>
      </c>
      <c r="T171" s="16" t="str">
        <f>IFERROR(VLOOKUP(T169,祝日一覧!A:C,3,FALSE),"")</f>
        <v/>
      </c>
      <c r="U171" s="16" t="str">
        <f>IFERROR(VLOOKUP(U169,祝日一覧!A:C,3,FALSE),"")</f>
        <v/>
      </c>
      <c r="V171" s="16" t="str">
        <f>IFERROR(VLOOKUP(V169,祝日一覧!A:C,3,FALSE),"")</f>
        <v/>
      </c>
      <c r="W171" s="16" t="str">
        <f>IFERROR(VLOOKUP(W169,祝日一覧!A:C,3,FALSE),"")</f>
        <v/>
      </c>
      <c r="X171" s="16" t="str">
        <f>IFERROR(VLOOKUP(X169,祝日一覧!A:C,3,FALSE),"")</f>
        <v/>
      </c>
      <c r="Y171" s="16" t="str">
        <f>IFERROR(VLOOKUP(Y169,祝日一覧!A:C,3,FALSE),"")</f>
        <v/>
      </c>
      <c r="Z171" s="16" t="str">
        <f>IFERROR(VLOOKUP(Z169,祝日一覧!A:C,3,FALSE),"")</f>
        <v/>
      </c>
      <c r="AA171" s="16" t="str">
        <f>IFERROR(VLOOKUP(AA169,祝日一覧!A:C,3,FALSE),"")</f>
        <v/>
      </c>
      <c r="AB171" s="16" t="str">
        <f>IFERROR(VLOOKUP(AB169,祝日一覧!A:C,3,FALSE),"")</f>
        <v/>
      </c>
      <c r="AC171" s="16" t="str">
        <f>IFERROR(VLOOKUP(AC169,祝日一覧!A:C,3,FALSE),"")</f>
        <v/>
      </c>
      <c r="AD171" s="16" t="str">
        <f>IFERROR(VLOOKUP(AD169,祝日一覧!A:C,3,FALSE),"")</f>
        <v/>
      </c>
      <c r="AE171" s="16" t="str">
        <f>IFERROR(VLOOKUP(AE169,祝日一覧!A:C,3,FALSE),"")</f>
        <v>昭和の日</v>
      </c>
      <c r="AF171" s="16" t="str">
        <f>IFERROR(VLOOKUP(AF169,祝日一覧!A:C,3,FALSE),"")</f>
        <v/>
      </c>
      <c r="AG171" s="16" t="str">
        <f>IFERROR(VLOOKUP(AG169,祝日一覧!A:C,3,FALSE),"")</f>
        <v/>
      </c>
      <c r="AH171" s="82"/>
      <c r="AI171" s="71"/>
      <c r="AJ171" s="73"/>
      <c r="AK171" s="75"/>
      <c r="AL171" s="77"/>
      <c r="AM171" s="78"/>
      <c r="AN171" s="79"/>
      <c r="AO171" s="79"/>
      <c r="AP171" s="79"/>
      <c r="AQ171" s="79"/>
      <c r="AR171" s="2"/>
    </row>
    <row r="172" spans="1:44" ht="14.25" hidden="1" outlineLevel="1" thickBot="1" x14ac:dyDescent="0.2">
      <c r="A172" s="4"/>
      <c r="B172" s="27" t="s">
        <v>62</v>
      </c>
      <c r="C172" s="28"/>
      <c r="D172" s="28"/>
      <c r="E172" s="28"/>
      <c r="F172" s="31"/>
      <c r="G172" s="28"/>
      <c r="H172" s="28"/>
      <c r="I172" s="28"/>
      <c r="J172" s="28"/>
      <c r="K172" s="28"/>
      <c r="L172" s="28"/>
      <c r="M172" s="28"/>
      <c r="N172" s="28"/>
      <c r="O172" s="28"/>
      <c r="P172" s="28"/>
      <c r="Q172" s="28"/>
      <c r="R172" s="28"/>
      <c r="S172" s="28"/>
      <c r="T172" s="28"/>
      <c r="U172" s="28"/>
      <c r="V172" s="28"/>
      <c r="W172" s="28"/>
      <c r="X172" s="28"/>
      <c r="Y172" s="28"/>
      <c r="Z172" s="28"/>
      <c r="AA172" s="28"/>
      <c r="AB172" s="28"/>
      <c r="AC172" s="28"/>
      <c r="AD172" s="28"/>
      <c r="AE172" s="28"/>
      <c r="AF172" s="28"/>
      <c r="AG172" s="28"/>
      <c r="AH172" s="83"/>
      <c r="AI172" s="5">
        <f>AP170</f>
        <v>0</v>
      </c>
      <c r="AJ172" s="6">
        <f>AI172/AN170</f>
        <v>0</v>
      </c>
      <c r="AK172" s="7">
        <f>AQ170</f>
        <v>62</v>
      </c>
      <c r="AL172" s="8">
        <f>AK172/AO170</f>
        <v>7.8085642317380355E-2</v>
      </c>
      <c r="AM172" s="56"/>
      <c r="AN172" s="49"/>
      <c r="AO172" s="49"/>
      <c r="AP172" s="49"/>
      <c r="AQ172" s="49"/>
      <c r="AR172" s="2"/>
    </row>
    <row r="173" spans="1:44" ht="14.25" hidden="1" outlineLevel="1" thickBot="1" x14ac:dyDescent="0.2">
      <c r="AQ173" s="12"/>
      <c r="AR173" s="2"/>
    </row>
    <row r="174" spans="1:44" hidden="1" outlineLevel="1" x14ac:dyDescent="0.15">
      <c r="B174" s="19" t="s">
        <v>0</v>
      </c>
      <c r="C174" s="63">
        <f>DATE(YEAR(C168),MONTH(C168)+1,DAY(C168))</f>
        <v>44682</v>
      </c>
      <c r="D174" s="64"/>
      <c r="E174" s="64"/>
      <c r="F174" s="64"/>
      <c r="G174" s="64"/>
      <c r="H174" s="64"/>
      <c r="I174" s="64"/>
      <c r="J174" s="64"/>
      <c r="K174" s="64"/>
      <c r="L174" s="64"/>
      <c r="M174" s="64"/>
      <c r="N174" s="64"/>
      <c r="O174" s="64"/>
      <c r="P174" s="64"/>
      <c r="Q174" s="64"/>
      <c r="R174" s="64"/>
      <c r="S174" s="64"/>
      <c r="T174" s="64"/>
      <c r="U174" s="64"/>
      <c r="V174" s="64"/>
      <c r="W174" s="64"/>
      <c r="X174" s="64"/>
      <c r="Y174" s="64"/>
      <c r="Z174" s="64"/>
      <c r="AA174" s="64"/>
      <c r="AB174" s="64"/>
      <c r="AC174" s="64"/>
      <c r="AD174" s="64"/>
      <c r="AE174" s="64"/>
      <c r="AF174" s="64"/>
      <c r="AG174" s="65"/>
      <c r="AH174" s="80" t="s">
        <v>20</v>
      </c>
      <c r="AI174" s="66" t="s">
        <v>12</v>
      </c>
      <c r="AJ174" s="67"/>
      <c r="AK174" s="57" t="s">
        <v>11</v>
      </c>
      <c r="AL174" s="58"/>
      <c r="AM174" s="55" t="s">
        <v>18</v>
      </c>
      <c r="AN174" s="48" t="s">
        <v>21</v>
      </c>
      <c r="AO174" s="48" t="s">
        <v>22</v>
      </c>
      <c r="AP174" s="48" t="s">
        <v>19</v>
      </c>
      <c r="AQ174" s="48" t="s">
        <v>23</v>
      </c>
      <c r="AR174" s="2"/>
    </row>
    <row r="175" spans="1:44" hidden="1" outlineLevel="1" x14ac:dyDescent="0.15">
      <c r="B175" s="20" t="s">
        <v>1</v>
      </c>
      <c r="C175" s="21">
        <f>DATE(YEAR(C174),MONTH(C174),DAY(C174))</f>
        <v>44682</v>
      </c>
      <c r="D175" s="21">
        <f>IF(MONTH(DATE(YEAR(C175),MONTH(C175),DAY(C175)+1))=MONTH($C174),DATE(YEAR(C175),MONTH(C175),DAY(C175)+1),"")</f>
        <v>44683</v>
      </c>
      <c r="E175" s="21">
        <f t="shared" ref="E175:AG175" si="110">IF(MONTH(DATE(YEAR(D175),MONTH(D175),DAY(D175)+1))=MONTH($C174),DATE(YEAR(D175),MONTH(D175),DAY(D175)+1),"")</f>
        <v>44684</v>
      </c>
      <c r="F175" s="34">
        <f t="shared" si="110"/>
        <v>44685</v>
      </c>
      <c r="G175" s="21">
        <f t="shared" si="110"/>
        <v>44686</v>
      </c>
      <c r="H175" s="21">
        <f t="shared" si="110"/>
        <v>44687</v>
      </c>
      <c r="I175" s="21">
        <f t="shared" si="110"/>
        <v>44688</v>
      </c>
      <c r="J175" s="21">
        <f t="shared" si="110"/>
        <v>44689</v>
      </c>
      <c r="K175" s="21">
        <f t="shared" si="110"/>
        <v>44690</v>
      </c>
      <c r="L175" s="21">
        <f t="shared" si="110"/>
        <v>44691</v>
      </c>
      <c r="M175" s="21">
        <f t="shared" si="110"/>
        <v>44692</v>
      </c>
      <c r="N175" s="21">
        <f t="shared" si="110"/>
        <v>44693</v>
      </c>
      <c r="O175" s="21">
        <f t="shared" si="110"/>
        <v>44694</v>
      </c>
      <c r="P175" s="21">
        <f t="shared" si="110"/>
        <v>44695</v>
      </c>
      <c r="Q175" s="21">
        <f t="shared" si="110"/>
        <v>44696</v>
      </c>
      <c r="R175" s="21">
        <f t="shared" si="110"/>
        <v>44697</v>
      </c>
      <c r="S175" s="21">
        <f t="shared" si="110"/>
        <v>44698</v>
      </c>
      <c r="T175" s="21">
        <f t="shared" si="110"/>
        <v>44699</v>
      </c>
      <c r="U175" s="21">
        <f t="shared" si="110"/>
        <v>44700</v>
      </c>
      <c r="V175" s="21">
        <f t="shared" si="110"/>
        <v>44701</v>
      </c>
      <c r="W175" s="21">
        <f t="shared" si="110"/>
        <v>44702</v>
      </c>
      <c r="X175" s="21">
        <f t="shared" si="110"/>
        <v>44703</v>
      </c>
      <c r="Y175" s="21">
        <f t="shared" si="110"/>
        <v>44704</v>
      </c>
      <c r="Z175" s="21">
        <f t="shared" si="110"/>
        <v>44705</v>
      </c>
      <c r="AA175" s="21">
        <f t="shared" si="110"/>
        <v>44706</v>
      </c>
      <c r="AB175" s="21">
        <f t="shared" si="110"/>
        <v>44707</v>
      </c>
      <c r="AC175" s="21">
        <f t="shared" si="110"/>
        <v>44708</v>
      </c>
      <c r="AD175" s="21">
        <f t="shared" si="110"/>
        <v>44709</v>
      </c>
      <c r="AE175" s="21">
        <f t="shared" si="110"/>
        <v>44710</v>
      </c>
      <c r="AF175" s="21">
        <f t="shared" si="110"/>
        <v>44711</v>
      </c>
      <c r="AG175" s="21">
        <f t="shared" si="110"/>
        <v>44712</v>
      </c>
      <c r="AH175" s="81"/>
      <c r="AI175" s="68"/>
      <c r="AJ175" s="69"/>
      <c r="AK175" s="59"/>
      <c r="AL175" s="60"/>
      <c r="AM175" s="56"/>
      <c r="AN175" s="49"/>
      <c r="AO175" s="49"/>
      <c r="AP175" s="49"/>
      <c r="AQ175" s="49"/>
      <c r="AR175" s="2"/>
    </row>
    <row r="176" spans="1:44" hidden="1" outlineLevel="1" x14ac:dyDescent="0.15">
      <c r="B176" s="20" t="s">
        <v>2</v>
      </c>
      <c r="C176" s="22" t="str">
        <f t="shared" ref="C176:AG176" si="111">TEXT(C175,"aaa")</f>
        <v>日</v>
      </c>
      <c r="D176" s="22" t="str">
        <f t="shared" si="111"/>
        <v>月</v>
      </c>
      <c r="E176" s="22" t="str">
        <f t="shared" si="111"/>
        <v>火</v>
      </c>
      <c r="F176" s="35" t="str">
        <f t="shared" si="111"/>
        <v>水</v>
      </c>
      <c r="G176" s="22" t="str">
        <f t="shared" si="111"/>
        <v>木</v>
      </c>
      <c r="H176" s="22" t="str">
        <f t="shared" si="111"/>
        <v>金</v>
      </c>
      <c r="I176" s="22" t="str">
        <f t="shared" si="111"/>
        <v>土</v>
      </c>
      <c r="J176" s="22" t="str">
        <f t="shared" si="111"/>
        <v>日</v>
      </c>
      <c r="K176" s="22" t="str">
        <f t="shared" si="111"/>
        <v>月</v>
      </c>
      <c r="L176" s="22" t="str">
        <f t="shared" si="111"/>
        <v>火</v>
      </c>
      <c r="M176" s="22" t="str">
        <f t="shared" si="111"/>
        <v>水</v>
      </c>
      <c r="N176" s="22" t="str">
        <f t="shared" si="111"/>
        <v>木</v>
      </c>
      <c r="O176" s="22" t="str">
        <f t="shared" si="111"/>
        <v>金</v>
      </c>
      <c r="P176" s="22" t="str">
        <f t="shared" si="111"/>
        <v>土</v>
      </c>
      <c r="Q176" s="22" t="str">
        <f t="shared" si="111"/>
        <v>日</v>
      </c>
      <c r="R176" s="22" t="str">
        <f t="shared" si="111"/>
        <v>月</v>
      </c>
      <c r="S176" s="22" t="str">
        <f t="shared" si="111"/>
        <v>火</v>
      </c>
      <c r="T176" s="22" t="str">
        <f t="shared" si="111"/>
        <v>水</v>
      </c>
      <c r="U176" s="22" t="str">
        <f t="shared" si="111"/>
        <v>木</v>
      </c>
      <c r="V176" s="22" t="str">
        <f t="shared" si="111"/>
        <v>金</v>
      </c>
      <c r="W176" s="22" t="str">
        <f t="shared" si="111"/>
        <v>土</v>
      </c>
      <c r="X176" s="22" t="str">
        <f t="shared" si="111"/>
        <v>日</v>
      </c>
      <c r="Y176" s="22" t="str">
        <f t="shared" si="111"/>
        <v>月</v>
      </c>
      <c r="Z176" s="22" t="str">
        <f t="shared" si="111"/>
        <v>火</v>
      </c>
      <c r="AA176" s="22" t="str">
        <f t="shared" si="111"/>
        <v>水</v>
      </c>
      <c r="AB176" s="22" t="str">
        <f t="shared" si="111"/>
        <v>木</v>
      </c>
      <c r="AC176" s="22" t="str">
        <f t="shared" si="111"/>
        <v>金</v>
      </c>
      <c r="AD176" s="22" t="str">
        <f t="shared" si="111"/>
        <v>土</v>
      </c>
      <c r="AE176" s="22" t="str">
        <f t="shared" si="111"/>
        <v>日</v>
      </c>
      <c r="AF176" s="22" t="str">
        <f t="shared" si="111"/>
        <v>月</v>
      </c>
      <c r="AG176" s="22" t="str">
        <f t="shared" si="111"/>
        <v>火</v>
      </c>
      <c r="AH176" s="82">
        <v>0</v>
      </c>
      <c r="AI176" s="70" t="s">
        <v>57</v>
      </c>
      <c r="AJ176" s="72" t="s">
        <v>13</v>
      </c>
      <c r="AK176" s="74" t="s">
        <v>57</v>
      </c>
      <c r="AL176" s="76" t="s">
        <v>14</v>
      </c>
      <c r="AM176" s="55">
        <f t="shared" ref="AM176" si="112">COUNT(C175:AG175)</f>
        <v>31</v>
      </c>
      <c r="AN176" s="48">
        <f t="shared" ref="AN176" si="113">AM176-AH176</f>
        <v>31</v>
      </c>
      <c r="AO176" s="48">
        <f>SUM(AN$6:AN178)</f>
        <v>825</v>
      </c>
      <c r="AP176" s="48">
        <f>COUNTIF(C178:AG178,"○")</f>
        <v>0</v>
      </c>
      <c r="AQ176" s="48">
        <f>SUM(AP$6:AP178)</f>
        <v>62</v>
      </c>
      <c r="AR176" s="2"/>
    </row>
    <row r="177" spans="1:44" ht="69" hidden="1" outlineLevel="1" x14ac:dyDescent="0.15">
      <c r="A177" s="3"/>
      <c r="B177" s="25" t="s">
        <v>3</v>
      </c>
      <c r="C177" s="16" t="str">
        <f>IFERROR(VLOOKUP(C175,祝日一覧!A:C,3,FALSE),"")</f>
        <v/>
      </c>
      <c r="D177" s="16" t="str">
        <f>IFERROR(VLOOKUP(D175,祝日一覧!A:C,3,FALSE),"")</f>
        <v/>
      </c>
      <c r="E177" s="16" t="str">
        <f>IFERROR(VLOOKUP(E175,祝日一覧!A:C,3,FALSE),"")</f>
        <v>憲法記念日</v>
      </c>
      <c r="F177" s="36" t="str">
        <f>IFERROR(VLOOKUP(F175,祝日一覧!A:C,3,FALSE),"")</f>
        <v>みどりの日</v>
      </c>
      <c r="G177" s="16" t="str">
        <f>IFERROR(VLOOKUP(G175,祝日一覧!A:C,3,FALSE),"")</f>
        <v>こどもの日</v>
      </c>
      <c r="H177" s="16" t="str">
        <f>IFERROR(VLOOKUP(H175,祝日一覧!A:C,3,FALSE),"")</f>
        <v/>
      </c>
      <c r="I177" s="16" t="str">
        <f>IFERROR(VLOOKUP(I175,祝日一覧!A:C,3,FALSE),"")</f>
        <v/>
      </c>
      <c r="J177" s="16" t="str">
        <f>IFERROR(VLOOKUP(J175,祝日一覧!A:C,3,FALSE),"")</f>
        <v/>
      </c>
      <c r="K177" s="16" t="str">
        <f>IFERROR(VLOOKUP(K175,祝日一覧!A:C,3,FALSE),"")</f>
        <v/>
      </c>
      <c r="L177" s="16" t="str">
        <f>IFERROR(VLOOKUP(L175,祝日一覧!A:C,3,FALSE),"")</f>
        <v/>
      </c>
      <c r="M177" s="16" t="str">
        <f>IFERROR(VLOOKUP(M175,祝日一覧!A:C,3,FALSE),"")</f>
        <v/>
      </c>
      <c r="N177" s="16" t="str">
        <f>IFERROR(VLOOKUP(N175,祝日一覧!A:C,3,FALSE),"")</f>
        <v/>
      </c>
      <c r="O177" s="16" t="str">
        <f>IFERROR(VLOOKUP(O175,祝日一覧!A:C,3,FALSE),"")</f>
        <v/>
      </c>
      <c r="P177" s="16" t="str">
        <f>IFERROR(VLOOKUP(P175,祝日一覧!A:C,3,FALSE),"")</f>
        <v/>
      </c>
      <c r="Q177" s="16" t="str">
        <f>IFERROR(VLOOKUP(Q175,祝日一覧!A:C,3,FALSE),"")</f>
        <v/>
      </c>
      <c r="R177" s="15" t="str">
        <f>IFERROR(VLOOKUP(R175,祝日一覧!A:C,3,FALSE),"")</f>
        <v/>
      </c>
      <c r="S177" s="16" t="str">
        <f>IFERROR(VLOOKUP(S175,祝日一覧!A:C,3,FALSE),"")</f>
        <v/>
      </c>
      <c r="T177" s="16" t="str">
        <f>IFERROR(VLOOKUP(T175,祝日一覧!A:C,3,FALSE),"")</f>
        <v/>
      </c>
      <c r="U177" s="16" t="str">
        <f>IFERROR(VLOOKUP(U175,祝日一覧!A:C,3,FALSE),"")</f>
        <v/>
      </c>
      <c r="V177" s="16" t="str">
        <f>IFERROR(VLOOKUP(V175,祝日一覧!A:C,3,FALSE),"")</f>
        <v/>
      </c>
      <c r="W177" s="16" t="str">
        <f>IFERROR(VLOOKUP(W175,祝日一覧!A:C,3,FALSE),"")</f>
        <v/>
      </c>
      <c r="X177" s="16" t="str">
        <f>IFERROR(VLOOKUP(X175,祝日一覧!A:C,3,FALSE),"")</f>
        <v/>
      </c>
      <c r="Y177" s="16" t="str">
        <f>IFERROR(VLOOKUP(Y175,祝日一覧!A:C,3,FALSE),"")</f>
        <v/>
      </c>
      <c r="Z177" s="16" t="str">
        <f>IFERROR(VLOOKUP(Z175,祝日一覧!A:C,3,FALSE),"")</f>
        <v/>
      </c>
      <c r="AA177" s="16" t="str">
        <f>IFERROR(VLOOKUP(AA175,祝日一覧!A:C,3,FALSE),"")</f>
        <v/>
      </c>
      <c r="AB177" s="16" t="str">
        <f>IFERROR(VLOOKUP(AB175,祝日一覧!A:C,3,FALSE),"")</f>
        <v/>
      </c>
      <c r="AC177" s="16" t="str">
        <f>IFERROR(VLOOKUP(AC175,祝日一覧!A:C,3,FALSE),"")</f>
        <v/>
      </c>
      <c r="AD177" s="16" t="str">
        <f>IFERROR(VLOOKUP(AD175,祝日一覧!A:C,3,FALSE),"")</f>
        <v/>
      </c>
      <c r="AE177" s="16" t="str">
        <f>IFERROR(VLOOKUP(AE175,祝日一覧!A:C,3,FALSE),"")</f>
        <v/>
      </c>
      <c r="AF177" s="16" t="str">
        <f>IFERROR(VLOOKUP(AF175,祝日一覧!A:C,3,FALSE),"")</f>
        <v/>
      </c>
      <c r="AG177" s="16" t="str">
        <f>IFERROR(VLOOKUP(AG175,祝日一覧!A:C,3,FALSE),"")</f>
        <v/>
      </c>
      <c r="AH177" s="82"/>
      <c r="AI177" s="71"/>
      <c r="AJ177" s="73"/>
      <c r="AK177" s="75"/>
      <c r="AL177" s="77"/>
      <c r="AM177" s="78"/>
      <c r="AN177" s="79"/>
      <c r="AO177" s="79"/>
      <c r="AP177" s="79"/>
      <c r="AQ177" s="79"/>
      <c r="AR177" s="2"/>
    </row>
    <row r="178" spans="1:44" ht="14.25" hidden="1" outlineLevel="1" thickBot="1" x14ac:dyDescent="0.2">
      <c r="A178" s="4"/>
      <c r="B178" s="27" t="s">
        <v>62</v>
      </c>
      <c r="C178" s="28"/>
      <c r="D178" s="28"/>
      <c r="E178" s="28"/>
      <c r="F178" s="31"/>
      <c r="G178" s="28"/>
      <c r="H178" s="28"/>
      <c r="I178" s="28"/>
      <c r="J178" s="28"/>
      <c r="K178" s="28"/>
      <c r="L178" s="28"/>
      <c r="M178" s="28"/>
      <c r="N178" s="28"/>
      <c r="O178" s="28"/>
      <c r="P178" s="28"/>
      <c r="Q178" s="28"/>
      <c r="R178" s="28"/>
      <c r="S178" s="28"/>
      <c r="T178" s="28"/>
      <c r="U178" s="28"/>
      <c r="V178" s="28"/>
      <c r="W178" s="28"/>
      <c r="X178" s="28"/>
      <c r="Y178" s="28"/>
      <c r="Z178" s="28"/>
      <c r="AA178" s="28"/>
      <c r="AB178" s="28"/>
      <c r="AC178" s="28"/>
      <c r="AD178" s="28"/>
      <c r="AE178" s="28"/>
      <c r="AF178" s="28"/>
      <c r="AG178" s="28"/>
      <c r="AH178" s="83"/>
      <c r="AI178" s="5">
        <f>AP176</f>
        <v>0</v>
      </c>
      <c r="AJ178" s="6">
        <f>AI178/AN176</f>
        <v>0</v>
      </c>
      <c r="AK178" s="7">
        <f>AQ176</f>
        <v>62</v>
      </c>
      <c r="AL178" s="8">
        <f>AK178/AO176</f>
        <v>7.515151515151515E-2</v>
      </c>
      <c r="AM178" s="56"/>
      <c r="AN178" s="49"/>
      <c r="AO178" s="49"/>
      <c r="AP178" s="49"/>
      <c r="AQ178" s="49"/>
      <c r="AR178" s="2"/>
    </row>
    <row r="179" spans="1:44" ht="14.25" hidden="1" outlineLevel="1" thickBot="1" x14ac:dyDescent="0.2">
      <c r="AQ179" s="12"/>
      <c r="AR179" s="2"/>
    </row>
    <row r="180" spans="1:44" hidden="1" outlineLevel="1" x14ac:dyDescent="0.15">
      <c r="B180" s="19" t="s">
        <v>0</v>
      </c>
      <c r="C180" s="63">
        <f>DATE(YEAR(C174),MONTH(C174)+1,DAY(C174))</f>
        <v>44713</v>
      </c>
      <c r="D180" s="64"/>
      <c r="E180" s="64"/>
      <c r="F180" s="64"/>
      <c r="G180" s="64"/>
      <c r="H180" s="64"/>
      <c r="I180" s="64"/>
      <c r="J180" s="64"/>
      <c r="K180" s="64"/>
      <c r="L180" s="64"/>
      <c r="M180" s="64"/>
      <c r="N180" s="64"/>
      <c r="O180" s="64"/>
      <c r="P180" s="64"/>
      <c r="Q180" s="64"/>
      <c r="R180" s="64"/>
      <c r="S180" s="64"/>
      <c r="T180" s="64"/>
      <c r="U180" s="64"/>
      <c r="V180" s="64"/>
      <c r="W180" s="64"/>
      <c r="X180" s="64"/>
      <c r="Y180" s="64"/>
      <c r="Z180" s="64"/>
      <c r="AA180" s="64"/>
      <c r="AB180" s="64"/>
      <c r="AC180" s="64"/>
      <c r="AD180" s="64"/>
      <c r="AE180" s="64"/>
      <c r="AF180" s="64"/>
      <c r="AG180" s="65"/>
      <c r="AH180" s="80" t="s">
        <v>20</v>
      </c>
      <c r="AI180" s="66" t="s">
        <v>12</v>
      </c>
      <c r="AJ180" s="67"/>
      <c r="AK180" s="57" t="s">
        <v>11</v>
      </c>
      <c r="AL180" s="58"/>
      <c r="AM180" s="55" t="s">
        <v>18</v>
      </c>
      <c r="AN180" s="48" t="s">
        <v>21</v>
      </c>
      <c r="AO180" s="48" t="s">
        <v>22</v>
      </c>
      <c r="AP180" s="48" t="s">
        <v>19</v>
      </c>
      <c r="AQ180" s="48" t="s">
        <v>23</v>
      </c>
      <c r="AR180" s="2"/>
    </row>
    <row r="181" spans="1:44" hidden="1" outlineLevel="1" x14ac:dyDescent="0.15">
      <c r="B181" s="20" t="s">
        <v>1</v>
      </c>
      <c r="C181" s="21">
        <f>DATE(YEAR(C180),MONTH(C180),DAY(C180))</f>
        <v>44713</v>
      </c>
      <c r="D181" s="21">
        <f>IF(MONTH(DATE(YEAR(C181),MONTH(C181),DAY(C181)+1))=MONTH($C180),DATE(YEAR(C181),MONTH(C181),DAY(C181)+1),"")</f>
        <v>44714</v>
      </c>
      <c r="E181" s="21">
        <f t="shared" ref="E181:AG181" si="114">IF(MONTH(DATE(YEAR(D181),MONTH(D181),DAY(D181)+1))=MONTH($C180),DATE(YEAR(D181),MONTH(D181),DAY(D181)+1),"")</f>
        <v>44715</v>
      </c>
      <c r="F181" s="34">
        <f t="shared" si="114"/>
        <v>44716</v>
      </c>
      <c r="G181" s="21">
        <f t="shared" si="114"/>
        <v>44717</v>
      </c>
      <c r="H181" s="21">
        <f t="shared" si="114"/>
        <v>44718</v>
      </c>
      <c r="I181" s="21">
        <f t="shared" si="114"/>
        <v>44719</v>
      </c>
      <c r="J181" s="21">
        <f t="shared" si="114"/>
        <v>44720</v>
      </c>
      <c r="K181" s="21">
        <f t="shared" si="114"/>
        <v>44721</v>
      </c>
      <c r="L181" s="21">
        <f t="shared" si="114"/>
        <v>44722</v>
      </c>
      <c r="M181" s="21">
        <f t="shared" si="114"/>
        <v>44723</v>
      </c>
      <c r="N181" s="21">
        <f t="shared" si="114"/>
        <v>44724</v>
      </c>
      <c r="O181" s="21">
        <f t="shared" si="114"/>
        <v>44725</v>
      </c>
      <c r="P181" s="21">
        <f t="shared" si="114"/>
        <v>44726</v>
      </c>
      <c r="Q181" s="21">
        <f t="shared" si="114"/>
        <v>44727</v>
      </c>
      <c r="R181" s="21">
        <f t="shared" si="114"/>
        <v>44728</v>
      </c>
      <c r="S181" s="21">
        <f t="shared" si="114"/>
        <v>44729</v>
      </c>
      <c r="T181" s="21">
        <f t="shared" si="114"/>
        <v>44730</v>
      </c>
      <c r="U181" s="21">
        <f t="shared" si="114"/>
        <v>44731</v>
      </c>
      <c r="V181" s="21">
        <f t="shared" si="114"/>
        <v>44732</v>
      </c>
      <c r="W181" s="21">
        <f t="shared" si="114"/>
        <v>44733</v>
      </c>
      <c r="X181" s="21">
        <f t="shared" si="114"/>
        <v>44734</v>
      </c>
      <c r="Y181" s="21">
        <f t="shared" si="114"/>
        <v>44735</v>
      </c>
      <c r="Z181" s="21">
        <f t="shared" si="114"/>
        <v>44736</v>
      </c>
      <c r="AA181" s="21">
        <f t="shared" si="114"/>
        <v>44737</v>
      </c>
      <c r="AB181" s="21">
        <f t="shared" si="114"/>
        <v>44738</v>
      </c>
      <c r="AC181" s="21">
        <f t="shared" si="114"/>
        <v>44739</v>
      </c>
      <c r="AD181" s="21">
        <f t="shared" si="114"/>
        <v>44740</v>
      </c>
      <c r="AE181" s="21">
        <f t="shared" si="114"/>
        <v>44741</v>
      </c>
      <c r="AF181" s="21">
        <f t="shared" si="114"/>
        <v>44742</v>
      </c>
      <c r="AG181" s="21" t="str">
        <f t="shared" si="114"/>
        <v/>
      </c>
      <c r="AH181" s="81"/>
      <c r="AI181" s="68"/>
      <c r="AJ181" s="69"/>
      <c r="AK181" s="59"/>
      <c r="AL181" s="60"/>
      <c r="AM181" s="56"/>
      <c r="AN181" s="49"/>
      <c r="AO181" s="49"/>
      <c r="AP181" s="49"/>
      <c r="AQ181" s="49"/>
      <c r="AR181" s="2"/>
    </row>
    <row r="182" spans="1:44" hidden="1" outlineLevel="1" x14ac:dyDescent="0.15">
      <c r="B182" s="20" t="s">
        <v>2</v>
      </c>
      <c r="C182" s="22" t="str">
        <f t="shared" ref="C182:AG182" si="115">TEXT(C181,"aaa")</f>
        <v>水</v>
      </c>
      <c r="D182" s="22" t="str">
        <f t="shared" si="115"/>
        <v>木</v>
      </c>
      <c r="E182" s="22" t="str">
        <f t="shared" si="115"/>
        <v>金</v>
      </c>
      <c r="F182" s="35" t="str">
        <f t="shared" si="115"/>
        <v>土</v>
      </c>
      <c r="G182" s="22" t="str">
        <f t="shared" si="115"/>
        <v>日</v>
      </c>
      <c r="H182" s="22" t="str">
        <f t="shared" si="115"/>
        <v>月</v>
      </c>
      <c r="I182" s="22" t="str">
        <f t="shared" si="115"/>
        <v>火</v>
      </c>
      <c r="J182" s="22" t="str">
        <f t="shared" si="115"/>
        <v>水</v>
      </c>
      <c r="K182" s="22" t="str">
        <f t="shared" si="115"/>
        <v>木</v>
      </c>
      <c r="L182" s="22" t="str">
        <f t="shared" si="115"/>
        <v>金</v>
      </c>
      <c r="M182" s="22" t="str">
        <f t="shared" si="115"/>
        <v>土</v>
      </c>
      <c r="N182" s="22" t="str">
        <f t="shared" si="115"/>
        <v>日</v>
      </c>
      <c r="O182" s="22" t="str">
        <f t="shared" si="115"/>
        <v>月</v>
      </c>
      <c r="P182" s="22" t="str">
        <f t="shared" si="115"/>
        <v>火</v>
      </c>
      <c r="Q182" s="22" t="str">
        <f t="shared" si="115"/>
        <v>水</v>
      </c>
      <c r="R182" s="22" t="str">
        <f t="shared" si="115"/>
        <v>木</v>
      </c>
      <c r="S182" s="22" t="str">
        <f t="shared" si="115"/>
        <v>金</v>
      </c>
      <c r="T182" s="22" t="str">
        <f t="shared" si="115"/>
        <v>土</v>
      </c>
      <c r="U182" s="22" t="str">
        <f t="shared" si="115"/>
        <v>日</v>
      </c>
      <c r="V182" s="22" t="str">
        <f t="shared" si="115"/>
        <v>月</v>
      </c>
      <c r="W182" s="22" t="str">
        <f t="shared" si="115"/>
        <v>火</v>
      </c>
      <c r="X182" s="22" t="str">
        <f t="shared" si="115"/>
        <v>水</v>
      </c>
      <c r="Y182" s="22" t="str">
        <f t="shared" si="115"/>
        <v>木</v>
      </c>
      <c r="Z182" s="22" t="str">
        <f t="shared" si="115"/>
        <v>金</v>
      </c>
      <c r="AA182" s="22" t="str">
        <f t="shared" si="115"/>
        <v>土</v>
      </c>
      <c r="AB182" s="22" t="str">
        <f t="shared" si="115"/>
        <v>日</v>
      </c>
      <c r="AC182" s="22" t="str">
        <f t="shared" si="115"/>
        <v>月</v>
      </c>
      <c r="AD182" s="22" t="str">
        <f t="shared" si="115"/>
        <v>火</v>
      </c>
      <c r="AE182" s="22" t="str">
        <f t="shared" si="115"/>
        <v>水</v>
      </c>
      <c r="AF182" s="22" t="str">
        <f t="shared" si="115"/>
        <v>木</v>
      </c>
      <c r="AG182" s="22" t="str">
        <f t="shared" si="115"/>
        <v/>
      </c>
      <c r="AH182" s="82">
        <v>0</v>
      </c>
      <c r="AI182" s="70" t="s">
        <v>57</v>
      </c>
      <c r="AJ182" s="72" t="s">
        <v>13</v>
      </c>
      <c r="AK182" s="74" t="s">
        <v>57</v>
      </c>
      <c r="AL182" s="76" t="s">
        <v>14</v>
      </c>
      <c r="AM182" s="55">
        <f t="shared" ref="AM182" si="116">COUNT(C181:AG181)</f>
        <v>30</v>
      </c>
      <c r="AN182" s="48">
        <f t="shared" ref="AN182" si="117">AM182-AH182</f>
        <v>30</v>
      </c>
      <c r="AO182" s="48">
        <f>SUM(AN$6:AN184)</f>
        <v>855</v>
      </c>
      <c r="AP182" s="48">
        <f>COUNTIF(C184:AG184,"○")</f>
        <v>0</v>
      </c>
      <c r="AQ182" s="48">
        <f>SUM(AP$6:AP184)</f>
        <v>62</v>
      </c>
      <c r="AR182" s="2"/>
    </row>
    <row r="183" spans="1:44" ht="28.5" hidden="1" outlineLevel="1" x14ac:dyDescent="0.15">
      <c r="A183" s="3"/>
      <c r="B183" s="25" t="s">
        <v>3</v>
      </c>
      <c r="C183" s="16" t="str">
        <f>IFERROR(VLOOKUP(C181,祝日一覧!A:C,3,FALSE),"")</f>
        <v/>
      </c>
      <c r="D183" s="16" t="str">
        <f>IFERROR(VLOOKUP(D181,祝日一覧!A:C,3,FALSE),"")</f>
        <v/>
      </c>
      <c r="E183" s="16" t="str">
        <f>IFERROR(VLOOKUP(E181,祝日一覧!A:C,3,FALSE),"")</f>
        <v/>
      </c>
      <c r="F183" s="36" t="str">
        <f>IFERROR(VLOOKUP(F181,祝日一覧!A:C,3,FALSE),"")</f>
        <v/>
      </c>
      <c r="G183" s="16" t="str">
        <f>IFERROR(VLOOKUP(G181,祝日一覧!A:C,3,FALSE),"")</f>
        <v/>
      </c>
      <c r="H183" s="16" t="str">
        <f>IFERROR(VLOOKUP(H181,祝日一覧!A:C,3,FALSE),"")</f>
        <v/>
      </c>
      <c r="I183" s="16" t="str">
        <f>IFERROR(VLOOKUP(I181,祝日一覧!A:C,3,FALSE),"")</f>
        <v/>
      </c>
      <c r="J183" s="16" t="str">
        <f>IFERROR(VLOOKUP(J181,祝日一覧!A:C,3,FALSE),"")</f>
        <v/>
      </c>
      <c r="K183" s="16" t="str">
        <f>IFERROR(VLOOKUP(K181,祝日一覧!A:C,3,FALSE),"")</f>
        <v/>
      </c>
      <c r="L183" s="16" t="str">
        <f>IFERROR(VLOOKUP(L181,祝日一覧!A:C,3,FALSE),"")</f>
        <v/>
      </c>
      <c r="M183" s="16" t="str">
        <f>IFERROR(VLOOKUP(M181,祝日一覧!A:C,3,FALSE),"")</f>
        <v/>
      </c>
      <c r="N183" s="16" t="str">
        <f>IFERROR(VLOOKUP(N181,祝日一覧!A:C,3,FALSE),"")</f>
        <v/>
      </c>
      <c r="O183" s="16" t="str">
        <f>IFERROR(VLOOKUP(O181,祝日一覧!A:C,3,FALSE),"")</f>
        <v/>
      </c>
      <c r="P183" s="16" t="str">
        <f>IFERROR(VLOOKUP(P181,祝日一覧!A:C,3,FALSE),"")</f>
        <v/>
      </c>
      <c r="Q183" s="16" t="str">
        <f>IFERROR(VLOOKUP(Q181,祝日一覧!A:C,3,FALSE),"")</f>
        <v/>
      </c>
      <c r="R183" s="15" t="str">
        <f>IFERROR(VLOOKUP(R181,祝日一覧!A:C,3,FALSE),"")</f>
        <v/>
      </c>
      <c r="S183" s="16" t="str">
        <f>IFERROR(VLOOKUP(S181,祝日一覧!A:C,3,FALSE),"")</f>
        <v/>
      </c>
      <c r="T183" s="16" t="str">
        <f>IFERROR(VLOOKUP(T181,祝日一覧!A:C,3,FALSE),"")</f>
        <v/>
      </c>
      <c r="U183" s="16" t="str">
        <f>IFERROR(VLOOKUP(U181,祝日一覧!A:C,3,FALSE),"")</f>
        <v/>
      </c>
      <c r="V183" s="16" t="str">
        <f>IFERROR(VLOOKUP(V181,祝日一覧!A:C,3,FALSE),"")</f>
        <v/>
      </c>
      <c r="W183" s="16" t="str">
        <f>IFERROR(VLOOKUP(W181,祝日一覧!A:C,3,FALSE),"")</f>
        <v/>
      </c>
      <c r="X183" s="16" t="str">
        <f>IFERROR(VLOOKUP(X181,祝日一覧!A:C,3,FALSE),"")</f>
        <v/>
      </c>
      <c r="Y183" s="16" t="str">
        <f>IFERROR(VLOOKUP(Y181,祝日一覧!A:C,3,FALSE),"")</f>
        <v/>
      </c>
      <c r="Z183" s="16" t="str">
        <f>IFERROR(VLOOKUP(Z181,祝日一覧!A:C,3,FALSE),"")</f>
        <v/>
      </c>
      <c r="AA183" s="16" t="str">
        <f>IFERROR(VLOOKUP(AA181,祝日一覧!A:C,3,FALSE),"")</f>
        <v/>
      </c>
      <c r="AB183" s="16" t="str">
        <f>IFERROR(VLOOKUP(AB181,祝日一覧!A:C,3,FALSE),"")</f>
        <v/>
      </c>
      <c r="AC183" s="16" t="str">
        <f>IFERROR(VLOOKUP(AC181,祝日一覧!A:C,3,FALSE),"")</f>
        <v/>
      </c>
      <c r="AD183" s="16" t="str">
        <f>IFERROR(VLOOKUP(AD181,祝日一覧!A:C,3,FALSE),"")</f>
        <v/>
      </c>
      <c r="AE183" s="16" t="str">
        <f>IFERROR(VLOOKUP(AE181,祝日一覧!A:C,3,FALSE),"")</f>
        <v/>
      </c>
      <c r="AF183" s="16" t="str">
        <f>IFERROR(VLOOKUP(AF181,祝日一覧!A:C,3,FALSE),"")</f>
        <v/>
      </c>
      <c r="AG183" s="16" t="str">
        <f>IFERROR(VLOOKUP(AG181,祝日一覧!A:C,3,FALSE),"")</f>
        <v/>
      </c>
      <c r="AH183" s="82"/>
      <c r="AI183" s="71"/>
      <c r="AJ183" s="73"/>
      <c r="AK183" s="75"/>
      <c r="AL183" s="77"/>
      <c r="AM183" s="78"/>
      <c r="AN183" s="79"/>
      <c r="AO183" s="79"/>
      <c r="AP183" s="79"/>
      <c r="AQ183" s="79"/>
      <c r="AR183" s="2"/>
    </row>
    <row r="184" spans="1:44" ht="14.25" hidden="1" outlineLevel="1" thickBot="1" x14ac:dyDescent="0.2">
      <c r="A184" s="4"/>
      <c r="B184" s="27" t="s">
        <v>62</v>
      </c>
      <c r="C184" s="28"/>
      <c r="D184" s="28"/>
      <c r="E184" s="28"/>
      <c r="F184" s="31"/>
      <c r="G184" s="28"/>
      <c r="H184" s="28"/>
      <c r="I184" s="28"/>
      <c r="J184" s="28"/>
      <c r="K184" s="28"/>
      <c r="L184" s="28"/>
      <c r="M184" s="28"/>
      <c r="N184" s="28"/>
      <c r="O184" s="28"/>
      <c r="P184" s="28"/>
      <c r="Q184" s="28"/>
      <c r="R184" s="28"/>
      <c r="S184" s="28"/>
      <c r="T184" s="28"/>
      <c r="U184" s="28"/>
      <c r="V184" s="28"/>
      <c r="W184" s="28"/>
      <c r="X184" s="28"/>
      <c r="Y184" s="28"/>
      <c r="Z184" s="28"/>
      <c r="AA184" s="28"/>
      <c r="AB184" s="28"/>
      <c r="AC184" s="28"/>
      <c r="AD184" s="28"/>
      <c r="AE184" s="28"/>
      <c r="AF184" s="28"/>
      <c r="AG184" s="28"/>
      <c r="AH184" s="83"/>
      <c r="AI184" s="5">
        <f>AP182</f>
        <v>0</v>
      </c>
      <c r="AJ184" s="6">
        <f>AI184/AN182</f>
        <v>0</v>
      </c>
      <c r="AK184" s="7">
        <f>AQ182</f>
        <v>62</v>
      </c>
      <c r="AL184" s="8">
        <f>AK184/AO182</f>
        <v>7.2514619883040934E-2</v>
      </c>
      <c r="AM184" s="56"/>
      <c r="AN184" s="49"/>
      <c r="AO184" s="49"/>
      <c r="AP184" s="49"/>
      <c r="AQ184" s="49"/>
      <c r="AR184" s="2"/>
    </row>
    <row r="185" spans="1:44" ht="14.25" hidden="1" outlineLevel="1" thickBot="1" x14ac:dyDescent="0.2">
      <c r="AQ185" s="12"/>
      <c r="AR185" s="2"/>
    </row>
    <row r="186" spans="1:44" hidden="1" outlineLevel="1" x14ac:dyDescent="0.15">
      <c r="B186" s="19" t="s">
        <v>0</v>
      </c>
      <c r="C186" s="63">
        <f>DATE(YEAR(C180),MONTH(C180)+1,DAY(C180))</f>
        <v>44743</v>
      </c>
      <c r="D186" s="64"/>
      <c r="E186" s="64"/>
      <c r="F186" s="64"/>
      <c r="G186" s="64"/>
      <c r="H186" s="64"/>
      <c r="I186" s="64"/>
      <c r="J186" s="64"/>
      <c r="K186" s="64"/>
      <c r="L186" s="64"/>
      <c r="M186" s="64"/>
      <c r="N186" s="64"/>
      <c r="O186" s="64"/>
      <c r="P186" s="64"/>
      <c r="Q186" s="64"/>
      <c r="R186" s="64"/>
      <c r="S186" s="64"/>
      <c r="T186" s="64"/>
      <c r="U186" s="64"/>
      <c r="V186" s="64"/>
      <c r="W186" s="64"/>
      <c r="X186" s="64"/>
      <c r="Y186" s="64"/>
      <c r="Z186" s="64"/>
      <c r="AA186" s="64"/>
      <c r="AB186" s="64"/>
      <c r="AC186" s="64"/>
      <c r="AD186" s="64"/>
      <c r="AE186" s="64"/>
      <c r="AF186" s="64"/>
      <c r="AG186" s="65"/>
      <c r="AH186" s="80" t="s">
        <v>20</v>
      </c>
      <c r="AI186" s="66" t="s">
        <v>12</v>
      </c>
      <c r="AJ186" s="67"/>
      <c r="AK186" s="57" t="s">
        <v>11</v>
      </c>
      <c r="AL186" s="58"/>
      <c r="AM186" s="55" t="s">
        <v>18</v>
      </c>
      <c r="AN186" s="48" t="s">
        <v>21</v>
      </c>
      <c r="AO186" s="48" t="s">
        <v>22</v>
      </c>
      <c r="AP186" s="48" t="s">
        <v>19</v>
      </c>
      <c r="AQ186" s="48" t="s">
        <v>23</v>
      </c>
      <c r="AR186" s="2"/>
    </row>
    <row r="187" spans="1:44" hidden="1" outlineLevel="1" x14ac:dyDescent="0.15">
      <c r="B187" s="20" t="s">
        <v>1</v>
      </c>
      <c r="C187" s="21">
        <f>DATE(YEAR(C186),MONTH(C186),DAY(C186))</f>
        <v>44743</v>
      </c>
      <c r="D187" s="21">
        <f>IF(MONTH(DATE(YEAR(C187),MONTH(C187),DAY(C187)+1))=MONTH($C186),DATE(YEAR(C187),MONTH(C187),DAY(C187)+1),"")</f>
        <v>44744</v>
      </c>
      <c r="E187" s="21">
        <f t="shared" ref="E187:AG187" si="118">IF(MONTH(DATE(YEAR(D187),MONTH(D187),DAY(D187)+1))=MONTH($C186),DATE(YEAR(D187),MONTH(D187),DAY(D187)+1),"")</f>
        <v>44745</v>
      </c>
      <c r="F187" s="34">
        <f t="shared" si="118"/>
        <v>44746</v>
      </c>
      <c r="G187" s="21">
        <f t="shared" si="118"/>
        <v>44747</v>
      </c>
      <c r="H187" s="21">
        <f t="shared" si="118"/>
        <v>44748</v>
      </c>
      <c r="I187" s="21">
        <f t="shared" si="118"/>
        <v>44749</v>
      </c>
      <c r="J187" s="21">
        <f t="shared" si="118"/>
        <v>44750</v>
      </c>
      <c r="K187" s="21">
        <f t="shared" si="118"/>
        <v>44751</v>
      </c>
      <c r="L187" s="21">
        <f t="shared" si="118"/>
        <v>44752</v>
      </c>
      <c r="M187" s="21">
        <f t="shared" si="118"/>
        <v>44753</v>
      </c>
      <c r="N187" s="21">
        <f t="shared" si="118"/>
        <v>44754</v>
      </c>
      <c r="O187" s="21">
        <f t="shared" si="118"/>
        <v>44755</v>
      </c>
      <c r="P187" s="21">
        <f t="shared" si="118"/>
        <v>44756</v>
      </c>
      <c r="Q187" s="21">
        <f t="shared" si="118"/>
        <v>44757</v>
      </c>
      <c r="R187" s="21">
        <f t="shared" si="118"/>
        <v>44758</v>
      </c>
      <c r="S187" s="21">
        <f t="shared" si="118"/>
        <v>44759</v>
      </c>
      <c r="T187" s="21">
        <f t="shared" si="118"/>
        <v>44760</v>
      </c>
      <c r="U187" s="21">
        <f t="shared" si="118"/>
        <v>44761</v>
      </c>
      <c r="V187" s="21">
        <f t="shared" si="118"/>
        <v>44762</v>
      </c>
      <c r="W187" s="21">
        <f t="shared" si="118"/>
        <v>44763</v>
      </c>
      <c r="X187" s="21">
        <f t="shared" si="118"/>
        <v>44764</v>
      </c>
      <c r="Y187" s="21">
        <f t="shared" si="118"/>
        <v>44765</v>
      </c>
      <c r="Z187" s="21">
        <f t="shared" si="118"/>
        <v>44766</v>
      </c>
      <c r="AA187" s="21">
        <f t="shared" si="118"/>
        <v>44767</v>
      </c>
      <c r="AB187" s="21">
        <f t="shared" si="118"/>
        <v>44768</v>
      </c>
      <c r="AC187" s="21">
        <f t="shared" si="118"/>
        <v>44769</v>
      </c>
      <c r="AD187" s="21">
        <f t="shared" si="118"/>
        <v>44770</v>
      </c>
      <c r="AE187" s="21">
        <f t="shared" si="118"/>
        <v>44771</v>
      </c>
      <c r="AF187" s="21">
        <f t="shared" si="118"/>
        <v>44772</v>
      </c>
      <c r="AG187" s="21">
        <f t="shared" si="118"/>
        <v>44773</v>
      </c>
      <c r="AH187" s="81"/>
      <c r="AI187" s="68"/>
      <c r="AJ187" s="69"/>
      <c r="AK187" s="59"/>
      <c r="AL187" s="60"/>
      <c r="AM187" s="56"/>
      <c r="AN187" s="49"/>
      <c r="AO187" s="49"/>
      <c r="AP187" s="49"/>
      <c r="AQ187" s="49"/>
      <c r="AR187" s="2"/>
    </row>
    <row r="188" spans="1:44" hidden="1" outlineLevel="1" x14ac:dyDescent="0.15">
      <c r="B188" s="20" t="s">
        <v>2</v>
      </c>
      <c r="C188" s="22" t="str">
        <f t="shared" ref="C188:AG188" si="119">TEXT(C187,"aaa")</f>
        <v>金</v>
      </c>
      <c r="D188" s="22" t="str">
        <f t="shared" si="119"/>
        <v>土</v>
      </c>
      <c r="E188" s="22" t="str">
        <f t="shared" si="119"/>
        <v>日</v>
      </c>
      <c r="F188" s="35" t="str">
        <f t="shared" si="119"/>
        <v>月</v>
      </c>
      <c r="G188" s="22" t="str">
        <f t="shared" si="119"/>
        <v>火</v>
      </c>
      <c r="H188" s="22" t="str">
        <f t="shared" si="119"/>
        <v>水</v>
      </c>
      <c r="I188" s="22" t="str">
        <f t="shared" si="119"/>
        <v>木</v>
      </c>
      <c r="J188" s="22" t="str">
        <f t="shared" si="119"/>
        <v>金</v>
      </c>
      <c r="K188" s="22" t="str">
        <f t="shared" si="119"/>
        <v>土</v>
      </c>
      <c r="L188" s="22" t="str">
        <f t="shared" si="119"/>
        <v>日</v>
      </c>
      <c r="M188" s="22" t="str">
        <f t="shared" si="119"/>
        <v>月</v>
      </c>
      <c r="N188" s="22" t="str">
        <f t="shared" si="119"/>
        <v>火</v>
      </c>
      <c r="O188" s="22" t="str">
        <f t="shared" si="119"/>
        <v>水</v>
      </c>
      <c r="P188" s="22" t="str">
        <f t="shared" si="119"/>
        <v>木</v>
      </c>
      <c r="Q188" s="22" t="str">
        <f t="shared" si="119"/>
        <v>金</v>
      </c>
      <c r="R188" s="22" t="str">
        <f t="shared" si="119"/>
        <v>土</v>
      </c>
      <c r="S188" s="22" t="str">
        <f t="shared" si="119"/>
        <v>日</v>
      </c>
      <c r="T188" s="22" t="str">
        <f t="shared" si="119"/>
        <v>月</v>
      </c>
      <c r="U188" s="22" t="str">
        <f t="shared" si="119"/>
        <v>火</v>
      </c>
      <c r="V188" s="22" t="str">
        <f t="shared" si="119"/>
        <v>水</v>
      </c>
      <c r="W188" s="22" t="str">
        <f t="shared" si="119"/>
        <v>木</v>
      </c>
      <c r="X188" s="22" t="str">
        <f t="shared" si="119"/>
        <v>金</v>
      </c>
      <c r="Y188" s="22" t="str">
        <f t="shared" si="119"/>
        <v>土</v>
      </c>
      <c r="Z188" s="22" t="str">
        <f t="shared" si="119"/>
        <v>日</v>
      </c>
      <c r="AA188" s="22" t="str">
        <f t="shared" si="119"/>
        <v>月</v>
      </c>
      <c r="AB188" s="22" t="str">
        <f t="shared" si="119"/>
        <v>火</v>
      </c>
      <c r="AC188" s="22" t="str">
        <f t="shared" si="119"/>
        <v>水</v>
      </c>
      <c r="AD188" s="22" t="str">
        <f t="shared" si="119"/>
        <v>木</v>
      </c>
      <c r="AE188" s="22" t="str">
        <f t="shared" si="119"/>
        <v>金</v>
      </c>
      <c r="AF188" s="22" t="str">
        <f t="shared" si="119"/>
        <v>土</v>
      </c>
      <c r="AG188" s="22" t="str">
        <f t="shared" si="119"/>
        <v>日</v>
      </c>
      <c r="AH188" s="82">
        <v>0</v>
      </c>
      <c r="AI188" s="70" t="s">
        <v>57</v>
      </c>
      <c r="AJ188" s="72" t="s">
        <v>13</v>
      </c>
      <c r="AK188" s="74" t="s">
        <v>57</v>
      </c>
      <c r="AL188" s="76" t="s">
        <v>14</v>
      </c>
      <c r="AM188" s="55">
        <f t="shared" ref="AM188" si="120">COUNT(C187:AG187)</f>
        <v>31</v>
      </c>
      <c r="AN188" s="48">
        <f t="shared" ref="AN188" si="121">AM188-AH188</f>
        <v>31</v>
      </c>
      <c r="AO188" s="48">
        <f>SUM(AN$6:AN190)</f>
        <v>886</v>
      </c>
      <c r="AP188" s="48">
        <f>COUNTIF(C190:AG190,"○")</f>
        <v>0</v>
      </c>
      <c r="AQ188" s="48">
        <f>SUM(AP$6:AP190)</f>
        <v>62</v>
      </c>
      <c r="AR188" s="2"/>
    </row>
    <row r="189" spans="1:44" ht="42" hidden="1" outlineLevel="1" x14ac:dyDescent="0.15">
      <c r="A189" s="3"/>
      <c r="B189" s="25" t="s">
        <v>3</v>
      </c>
      <c r="C189" s="16" t="str">
        <f>IFERROR(VLOOKUP(C187,祝日一覧!A:C,3,FALSE),"")</f>
        <v/>
      </c>
      <c r="D189" s="16" t="str">
        <f>IFERROR(VLOOKUP(D187,祝日一覧!A:C,3,FALSE),"")</f>
        <v/>
      </c>
      <c r="E189" s="16" t="str">
        <f>IFERROR(VLOOKUP(E187,祝日一覧!A:C,3,FALSE),"")</f>
        <v/>
      </c>
      <c r="F189" s="36" t="str">
        <f>IFERROR(VLOOKUP(F187,祝日一覧!A:C,3,FALSE),"")</f>
        <v/>
      </c>
      <c r="G189" s="16" t="str">
        <f>IFERROR(VLOOKUP(G187,祝日一覧!A:C,3,FALSE),"")</f>
        <v/>
      </c>
      <c r="H189" s="16" t="str">
        <f>IFERROR(VLOOKUP(H187,祝日一覧!A:C,3,FALSE),"")</f>
        <v/>
      </c>
      <c r="I189" s="16" t="str">
        <f>IFERROR(VLOOKUP(I187,祝日一覧!A:C,3,FALSE),"")</f>
        <v/>
      </c>
      <c r="J189" s="16" t="str">
        <f>IFERROR(VLOOKUP(J187,祝日一覧!A:C,3,FALSE),"")</f>
        <v/>
      </c>
      <c r="K189" s="16" t="str">
        <f>IFERROR(VLOOKUP(K187,祝日一覧!A:C,3,FALSE),"")</f>
        <v/>
      </c>
      <c r="L189" s="16" t="str">
        <f>IFERROR(VLOOKUP(L187,祝日一覧!A:C,3,FALSE),"")</f>
        <v/>
      </c>
      <c r="M189" s="16" t="str">
        <f>IFERROR(VLOOKUP(M187,祝日一覧!A:C,3,FALSE),"")</f>
        <v/>
      </c>
      <c r="N189" s="16" t="str">
        <f>IFERROR(VLOOKUP(N187,祝日一覧!A:C,3,FALSE),"")</f>
        <v/>
      </c>
      <c r="O189" s="16" t="str">
        <f>IFERROR(VLOOKUP(O187,祝日一覧!A:C,3,FALSE),"")</f>
        <v/>
      </c>
      <c r="P189" s="16" t="str">
        <f>IFERROR(VLOOKUP(P187,祝日一覧!A:C,3,FALSE),"")</f>
        <v/>
      </c>
      <c r="Q189" s="16" t="str">
        <f>IFERROR(VLOOKUP(Q187,祝日一覧!A:C,3,FALSE),"")</f>
        <v/>
      </c>
      <c r="R189" s="15" t="str">
        <f>IFERROR(VLOOKUP(R187,祝日一覧!A:C,3,FALSE),"")</f>
        <v/>
      </c>
      <c r="S189" s="16" t="str">
        <f>IFERROR(VLOOKUP(S187,祝日一覧!A:C,3,FALSE),"")</f>
        <v/>
      </c>
      <c r="T189" s="16" t="str">
        <f>IFERROR(VLOOKUP(T187,祝日一覧!A:C,3,FALSE),"")</f>
        <v>海の日</v>
      </c>
      <c r="U189" s="16" t="str">
        <f>IFERROR(VLOOKUP(U187,祝日一覧!A:C,3,FALSE),"")</f>
        <v/>
      </c>
      <c r="V189" s="16" t="str">
        <f>IFERROR(VLOOKUP(V187,祝日一覧!A:C,3,FALSE),"")</f>
        <v/>
      </c>
      <c r="W189" s="16" t="str">
        <f>IFERROR(VLOOKUP(W187,祝日一覧!A:C,3,FALSE),"")</f>
        <v/>
      </c>
      <c r="X189" s="16" t="str">
        <f>IFERROR(VLOOKUP(X187,祝日一覧!A:C,3,FALSE),"")</f>
        <v/>
      </c>
      <c r="Y189" s="16" t="str">
        <f>IFERROR(VLOOKUP(Y187,祝日一覧!A:C,3,FALSE),"")</f>
        <v/>
      </c>
      <c r="Z189" s="16" t="str">
        <f>IFERROR(VLOOKUP(Z187,祝日一覧!A:C,3,FALSE),"")</f>
        <v/>
      </c>
      <c r="AA189" s="16" t="str">
        <f>IFERROR(VLOOKUP(AA187,祝日一覧!A:C,3,FALSE),"")</f>
        <v/>
      </c>
      <c r="AB189" s="16" t="str">
        <f>IFERROR(VLOOKUP(AB187,祝日一覧!A:C,3,FALSE),"")</f>
        <v/>
      </c>
      <c r="AC189" s="16" t="str">
        <f>IFERROR(VLOOKUP(AC187,祝日一覧!A:C,3,FALSE),"")</f>
        <v/>
      </c>
      <c r="AD189" s="16" t="str">
        <f>IFERROR(VLOOKUP(AD187,祝日一覧!A:C,3,FALSE),"")</f>
        <v/>
      </c>
      <c r="AE189" s="16" t="str">
        <f>IFERROR(VLOOKUP(AE187,祝日一覧!A:C,3,FALSE),"")</f>
        <v/>
      </c>
      <c r="AF189" s="16" t="str">
        <f>IFERROR(VLOOKUP(AF187,祝日一覧!A:C,3,FALSE),"")</f>
        <v/>
      </c>
      <c r="AG189" s="16" t="str">
        <f>IFERROR(VLOOKUP(AG187,祝日一覧!A:C,3,FALSE),"")</f>
        <v/>
      </c>
      <c r="AH189" s="82"/>
      <c r="AI189" s="71"/>
      <c r="AJ189" s="73"/>
      <c r="AK189" s="75"/>
      <c r="AL189" s="77"/>
      <c r="AM189" s="78"/>
      <c r="AN189" s="79"/>
      <c r="AO189" s="79"/>
      <c r="AP189" s="79"/>
      <c r="AQ189" s="79"/>
      <c r="AR189" s="2"/>
    </row>
    <row r="190" spans="1:44" ht="14.25" hidden="1" outlineLevel="1" thickBot="1" x14ac:dyDescent="0.2">
      <c r="A190" s="4"/>
      <c r="B190" s="27" t="s">
        <v>62</v>
      </c>
      <c r="C190" s="28"/>
      <c r="D190" s="28"/>
      <c r="E190" s="28"/>
      <c r="F190" s="31"/>
      <c r="G190" s="28"/>
      <c r="H190" s="28"/>
      <c r="I190" s="28"/>
      <c r="J190" s="28"/>
      <c r="K190" s="28"/>
      <c r="L190" s="28"/>
      <c r="M190" s="28"/>
      <c r="N190" s="28"/>
      <c r="O190" s="28"/>
      <c r="P190" s="28"/>
      <c r="Q190" s="28"/>
      <c r="R190" s="28"/>
      <c r="S190" s="28"/>
      <c r="T190" s="28"/>
      <c r="U190" s="28"/>
      <c r="V190" s="28"/>
      <c r="W190" s="28"/>
      <c r="X190" s="28"/>
      <c r="Y190" s="28"/>
      <c r="Z190" s="28"/>
      <c r="AA190" s="28"/>
      <c r="AB190" s="28"/>
      <c r="AC190" s="28"/>
      <c r="AD190" s="28"/>
      <c r="AE190" s="28"/>
      <c r="AF190" s="28"/>
      <c r="AG190" s="28"/>
      <c r="AH190" s="83"/>
      <c r="AI190" s="5">
        <f>AP188</f>
        <v>0</v>
      </c>
      <c r="AJ190" s="6">
        <f>AI190/AN188</f>
        <v>0</v>
      </c>
      <c r="AK190" s="7">
        <f>AQ188</f>
        <v>62</v>
      </c>
      <c r="AL190" s="8">
        <f>AK190/AO188</f>
        <v>6.9977426636568849E-2</v>
      </c>
      <c r="AM190" s="56"/>
      <c r="AN190" s="49"/>
      <c r="AO190" s="49"/>
      <c r="AP190" s="49"/>
      <c r="AQ190" s="49"/>
      <c r="AR190" s="2"/>
    </row>
    <row r="191" spans="1:44" ht="14.25" hidden="1" outlineLevel="1" thickBot="1" x14ac:dyDescent="0.2">
      <c r="AQ191" s="12"/>
      <c r="AR191" s="2"/>
    </row>
    <row r="192" spans="1:44" hidden="1" outlineLevel="1" x14ac:dyDescent="0.15">
      <c r="B192" s="19" t="s">
        <v>0</v>
      </c>
      <c r="C192" s="63">
        <f>DATE(YEAR(C186),MONTH(C186)+1,DAY(C186))</f>
        <v>44774</v>
      </c>
      <c r="D192" s="64"/>
      <c r="E192" s="64"/>
      <c r="F192" s="64"/>
      <c r="G192" s="64"/>
      <c r="H192" s="64"/>
      <c r="I192" s="64"/>
      <c r="J192" s="64"/>
      <c r="K192" s="64"/>
      <c r="L192" s="64"/>
      <c r="M192" s="64"/>
      <c r="N192" s="64"/>
      <c r="O192" s="64"/>
      <c r="P192" s="64"/>
      <c r="Q192" s="64"/>
      <c r="R192" s="64"/>
      <c r="S192" s="64"/>
      <c r="T192" s="64"/>
      <c r="U192" s="64"/>
      <c r="V192" s="64"/>
      <c r="W192" s="64"/>
      <c r="X192" s="64"/>
      <c r="Y192" s="64"/>
      <c r="Z192" s="64"/>
      <c r="AA192" s="64"/>
      <c r="AB192" s="64"/>
      <c r="AC192" s="64"/>
      <c r="AD192" s="64"/>
      <c r="AE192" s="64"/>
      <c r="AF192" s="64"/>
      <c r="AG192" s="65"/>
      <c r="AH192" s="80" t="s">
        <v>20</v>
      </c>
      <c r="AI192" s="66" t="s">
        <v>12</v>
      </c>
      <c r="AJ192" s="67"/>
      <c r="AK192" s="57" t="s">
        <v>11</v>
      </c>
      <c r="AL192" s="58"/>
      <c r="AM192" s="55" t="s">
        <v>18</v>
      </c>
      <c r="AN192" s="48" t="s">
        <v>21</v>
      </c>
      <c r="AO192" s="48" t="s">
        <v>22</v>
      </c>
      <c r="AP192" s="48" t="s">
        <v>19</v>
      </c>
      <c r="AQ192" s="48" t="s">
        <v>23</v>
      </c>
      <c r="AR192" s="2"/>
    </row>
    <row r="193" spans="1:44" hidden="1" outlineLevel="1" x14ac:dyDescent="0.15">
      <c r="B193" s="20" t="s">
        <v>1</v>
      </c>
      <c r="C193" s="21">
        <f>DATE(YEAR(C192),MONTH(C192),DAY(C192))</f>
        <v>44774</v>
      </c>
      <c r="D193" s="21">
        <f>IF(MONTH(DATE(YEAR(C193),MONTH(C193),DAY(C193)+1))=MONTH($C192),DATE(YEAR(C193),MONTH(C193),DAY(C193)+1),"")</f>
        <v>44775</v>
      </c>
      <c r="E193" s="21">
        <f t="shared" ref="E193:AG193" si="122">IF(MONTH(DATE(YEAR(D193),MONTH(D193),DAY(D193)+1))=MONTH($C192),DATE(YEAR(D193),MONTH(D193),DAY(D193)+1),"")</f>
        <v>44776</v>
      </c>
      <c r="F193" s="34">
        <f t="shared" si="122"/>
        <v>44777</v>
      </c>
      <c r="G193" s="21">
        <f t="shared" si="122"/>
        <v>44778</v>
      </c>
      <c r="H193" s="21">
        <f t="shared" si="122"/>
        <v>44779</v>
      </c>
      <c r="I193" s="21">
        <f t="shared" si="122"/>
        <v>44780</v>
      </c>
      <c r="J193" s="21">
        <f t="shared" si="122"/>
        <v>44781</v>
      </c>
      <c r="K193" s="21">
        <f t="shared" si="122"/>
        <v>44782</v>
      </c>
      <c r="L193" s="21">
        <f t="shared" si="122"/>
        <v>44783</v>
      </c>
      <c r="M193" s="21">
        <f t="shared" si="122"/>
        <v>44784</v>
      </c>
      <c r="N193" s="21">
        <f t="shared" si="122"/>
        <v>44785</v>
      </c>
      <c r="O193" s="21">
        <f t="shared" si="122"/>
        <v>44786</v>
      </c>
      <c r="P193" s="21">
        <f t="shared" si="122"/>
        <v>44787</v>
      </c>
      <c r="Q193" s="21">
        <f t="shared" si="122"/>
        <v>44788</v>
      </c>
      <c r="R193" s="21">
        <f t="shared" si="122"/>
        <v>44789</v>
      </c>
      <c r="S193" s="21">
        <f t="shared" si="122"/>
        <v>44790</v>
      </c>
      <c r="T193" s="21">
        <f t="shared" si="122"/>
        <v>44791</v>
      </c>
      <c r="U193" s="21">
        <f t="shared" si="122"/>
        <v>44792</v>
      </c>
      <c r="V193" s="21">
        <f t="shared" si="122"/>
        <v>44793</v>
      </c>
      <c r="W193" s="21">
        <f t="shared" si="122"/>
        <v>44794</v>
      </c>
      <c r="X193" s="21">
        <f t="shared" si="122"/>
        <v>44795</v>
      </c>
      <c r="Y193" s="21">
        <f t="shared" si="122"/>
        <v>44796</v>
      </c>
      <c r="Z193" s="21">
        <f t="shared" si="122"/>
        <v>44797</v>
      </c>
      <c r="AA193" s="21">
        <f t="shared" si="122"/>
        <v>44798</v>
      </c>
      <c r="AB193" s="21">
        <f t="shared" si="122"/>
        <v>44799</v>
      </c>
      <c r="AC193" s="21">
        <f t="shared" si="122"/>
        <v>44800</v>
      </c>
      <c r="AD193" s="21">
        <f t="shared" si="122"/>
        <v>44801</v>
      </c>
      <c r="AE193" s="21">
        <f t="shared" si="122"/>
        <v>44802</v>
      </c>
      <c r="AF193" s="21">
        <f t="shared" si="122"/>
        <v>44803</v>
      </c>
      <c r="AG193" s="21">
        <f t="shared" si="122"/>
        <v>44804</v>
      </c>
      <c r="AH193" s="81"/>
      <c r="AI193" s="68"/>
      <c r="AJ193" s="69"/>
      <c r="AK193" s="59"/>
      <c r="AL193" s="60"/>
      <c r="AM193" s="56"/>
      <c r="AN193" s="49"/>
      <c r="AO193" s="49"/>
      <c r="AP193" s="49"/>
      <c r="AQ193" s="49"/>
      <c r="AR193" s="2"/>
    </row>
    <row r="194" spans="1:44" hidden="1" outlineLevel="1" x14ac:dyDescent="0.15">
      <c r="B194" s="20" t="s">
        <v>2</v>
      </c>
      <c r="C194" s="22" t="str">
        <f t="shared" ref="C194:AG194" si="123">TEXT(C193,"aaa")</f>
        <v>月</v>
      </c>
      <c r="D194" s="22" t="str">
        <f t="shared" si="123"/>
        <v>火</v>
      </c>
      <c r="E194" s="22" t="str">
        <f t="shared" si="123"/>
        <v>水</v>
      </c>
      <c r="F194" s="35" t="str">
        <f t="shared" si="123"/>
        <v>木</v>
      </c>
      <c r="G194" s="22" t="str">
        <f t="shared" si="123"/>
        <v>金</v>
      </c>
      <c r="H194" s="22" t="str">
        <f t="shared" si="123"/>
        <v>土</v>
      </c>
      <c r="I194" s="22" t="str">
        <f t="shared" si="123"/>
        <v>日</v>
      </c>
      <c r="J194" s="22" t="str">
        <f t="shared" si="123"/>
        <v>月</v>
      </c>
      <c r="K194" s="22" t="str">
        <f t="shared" si="123"/>
        <v>火</v>
      </c>
      <c r="L194" s="22" t="str">
        <f t="shared" si="123"/>
        <v>水</v>
      </c>
      <c r="M194" s="22" t="str">
        <f t="shared" si="123"/>
        <v>木</v>
      </c>
      <c r="N194" s="22" t="str">
        <f t="shared" si="123"/>
        <v>金</v>
      </c>
      <c r="O194" s="22" t="str">
        <f t="shared" si="123"/>
        <v>土</v>
      </c>
      <c r="P194" s="22" t="str">
        <f t="shared" si="123"/>
        <v>日</v>
      </c>
      <c r="Q194" s="22" t="str">
        <f t="shared" si="123"/>
        <v>月</v>
      </c>
      <c r="R194" s="22" t="str">
        <f t="shared" si="123"/>
        <v>火</v>
      </c>
      <c r="S194" s="22" t="str">
        <f t="shared" si="123"/>
        <v>水</v>
      </c>
      <c r="T194" s="22" t="str">
        <f t="shared" si="123"/>
        <v>木</v>
      </c>
      <c r="U194" s="22" t="str">
        <f t="shared" si="123"/>
        <v>金</v>
      </c>
      <c r="V194" s="22" t="str">
        <f t="shared" si="123"/>
        <v>土</v>
      </c>
      <c r="W194" s="22" t="str">
        <f t="shared" si="123"/>
        <v>日</v>
      </c>
      <c r="X194" s="22" t="str">
        <f t="shared" si="123"/>
        <v>月</v>
      </c>
      <c r="Y194" s="22" t="str">
        <f t="shared" si="123"/>
        <v>火</v>
      </c>
      <c r="Z194" s="22" t="str">
        <f t="shared" si="123"/>
        <v>水</v>
      </c>
      <c r="AA194" s="22" t="str">
        <f t="shared" si="123"/>
        <v>木</v>
      </c>
      <c r="AB194" s="22" t="str">
        <f t="shared" si="123"/>
        <v>金</v>
      </c>
      <c r="AC194" s="22" t="str">
        <f t="shared" si="123"/>
        <v>土</v>
      </c>
      <c r="AD194" s="22" t="str">
        <f t="shared" si="123"/>
        <v>日</v>
      </c>
      <c r="AE194" s="22" t="str">
        <f t="shared" si="123"/>
        <v>月</v>
      </c>
      <c r="AF194" s="22" t="str">
        <f t="shared" si="123"/>
        <v>火</v>
      </c>
      <c r="AG194" s="22" t="str">
        <f t="shared" si="123"/>
        <v>水</v>
      </c>
      <c r="AH194" s="82">
        <v>0</v>
      </c>
      <c r="AI194" s="70" t="s">
        <v>57</v>
      </c>
      <c r="AJ194" s="72" t="s">
        <v>13</v>
      </c>
      <c r="AK194" s="74" t="s">
        <v>57</v>
      </c>
      <c r="AL194" s="76" t="s">
        <v>14</v>
      </c>
      <c r="AM194" s="55">
        <f t="shared" ref="AM194" si="124">COUNT(C193:AG193)</f>
        <v>31</v>
      </c>
      <c r="AN194" s="48">
        <f t="shared" ref="AN194" si="125">AM194-AH194</f>
        <v>31</v>
      </c>
      <c r="AO194" s="48">
        <f>SUM(AN$6:AN196)</f>
        <v>917</v>
      </c>
      <c r="AP194" s="48">
        <f>COUNTIF(C196:AG196,"○")</f>
        <v>0</v>
      </c>
      <c r="AQ194" s="48">
        <f>SUM(AP$6:AP196)</f>
        <v>62</v>
      </c>
      <c r="AR194" s="2"/>
    </row>
    <row r="195" spans="1:44" ht="55.5" hidden="1" outlineLevel="1" x14ac:dyDescent="0.15">
      <c r="A195" s="3"/>
      <c r="B195" s="25" t="s">
        <v>3</v>
      </c>
      <c r="C195" s="16" t="str">
        <f>IFERROR(VLOOKUP(C193,祝日一覧!A:C,3,FALSE),"")</f>
        <v/>
      </c>
      <c r="D195" s="16" t="str">
        <f>IFERROR(VLOOKUP(D193,祝日一覧!A:C,3,FALSE),"")</f>
        <v/>
      </c>
      <c r="E195" s="16" t="str">
        <f>IFERROR(VLOOKUP(E193,祝日一覧!A:C,3,FALSE),"")</f>
        <v/>
      </c>
      <c r="F195" s="36" t="str">
        <f>IFERROR(VLOOKUP(F193,祝日一覧!A:C,3,FALSE),"")</f>
        <v/>
      </c>
      <c r="G195" s="16" t="str">
        <f>IFERROR(VLOOKUP(G193,祝日一覧!A:C,3,FALSE),"")</f>
        <v/>
      </c>
      <c r="H195" s="16" t="str">
        <f>IFERROR(VLOOKUP(H193,祝日一覧!A:C,3,FALSE),"")</f>
        <v/>
      </c>
      <c r="I195" s="16" t="str">
        <f>IFERROR(VLOOKUP(I193,祝日一覧!A:C,3,FALSE),"")</f>
        <v/>
      </c>
      <c r="J195" s="16" t="str">
        <f>IFERROR(VLOOKUP(J193,祝日一覧!A:C,3,FALSE),"")</f>
        <v/>
      </c>
      <c r="K195" s="16" t="str">
        <f>IFERROR(VLOOKUP(K193,祝日一覧!A:C,3,FALSE),"")</f>
        <v/>
      </c>
      <c r="L195" s="16" t="str">
        <f>IFERROR(VLOOKUP(L193,祝日一覧!A:C,3,FALSE),"")</f>
        <v/>
      </c>
      <c r="M195" s="16" t="str">
        <f>IFERROR(VLOOKUP(M193,祝日一覧!A:C,3,FALSE),"")</f>
        <v>山の日</v>
      </c>
      <c r="N195" s="16" t="str">
        <f>IFERROR(VLOOKUP(N193,祝日一覧!A:C,3,FALSE),"")</f>
        <v>夏季休暇</v>
      </c>
      <c r="O195" s="16" t="str">
        <f>IFERROR(VLOOKUP(O193,祝日一覧!A:C,3,FALSE),"")</f>
        <v/>
      </c>
      <c r="P195" s="16" t="str">
        <f>IFERROR(VLOOKUP(P193,祝日一覧!A:C,3,FALSE),"")</f>
        <v/>
      </c>
      <c r="Q195" s="16" t="str">
        <f>IFERROR(VLOOKUP(Q193,祝日一覧!A:C,3,FALSE),"")</f>
        <v>夏季休暇</v>
      </c>
      <c r="R195" s="15" t="str">
        <f>IFERROR(VLOOKUP(R193,祝日一覧!A:C,3,FALSE),"")</f>
        <v>夏季休暇</v>
      </c>
      <c r="S195" s="16" t="str">
        <f>IFERROR(VLOOKUP(S193,祝日一覧!A:C,3,FALSE),"")</f>
        <v/>
      </c>
      <c r="T195" s="16" t="str">
        <f>IFERROR(VLOOKUP(T193,祝日一覧!A:C,3,FALSE),"")</f>
        <v/>
      </c>
      <c r="U195" s="16" t="str">
        <f>IFERROR(VLOOKUP(U193,祝日一覧!A:C,3,FALSE),"")</f>
        <v/>
      </c>
      <c r="V195" s="16" t="str">
        <f>IFERROR(VLOOKUP(V193,祝日一覧!A:C,3,FALSE),"")</f>
        <v/>
      </c>
      <c r="W195" s="16" t="str">
        <f>IFERROR(VLOOKUP(W193,祝日一覧!A:C,3,FALSE),"")</f>
        <v/>
      </c>
      <c r="X195" s="16" t="str">
        <f>IFERROR(VLOOKUP(X193,祝日一覧!A:C,3,FALSE),"")</f>
        <v/>
      </c>
      <c r="Y195" s="16" t="str">
        <f>IFERROR(VLOOKUP(Y193,祝日一覧!A:C,3,FALSE),"")</f>
        <v/>
      </c>
      <c r="Z195" s="16" t="str">
        <f>IFERROR(VLOOKUP(Z193,祝日一覧!A:C,3,FALSE),"")</f>
        <v/>
      </c>
      <c r="AA195" s="16" t="str">
        <f>IFERROR(VLOOKUP(AA193,祝日一覧!A:C,3,FALSE),"")</f>
        <v/>
      </c>
      <c r="AB195" s="16" t="str">
        <f>IFERROR(VLOOKUP(AB193,祝日一覧!A:C,3,FALSE),"")</f>
        <v/>
      </c>
      <c r="AC195" s="16" t="str">
        <f>IFERROR(VLOOKUP(AC193,祝日一覧!A:C,3,FALSE),"")</f>
        <v/>
      </c>
      <c r="AD195" s="16" t="str">
        <f>IFERROR(VLOOKUP(AD193,祝日一覧!A:C,3,FALSE),"")</f>
        <v/>
      </c>
      <c r="AE195" s="16" t="str">
        <f>IFERROR(VLOOKUP(AE193,祝日一覧!A:C,3,FALSE),"")</f>
        <v/>
      </c>
      <c r="AF195" s="16" t="str">
        <f>IFERROR(VLOOKUP(AF193,祝日一覧!A:C,3,FALSE),"")</f>
        <v/>
      </c>
      <c r="AG195" s="16" t="str">
        <f>IFERROR(VLOOKUP(AG193,祝日一覧!A:C,3,FALSE),"")</f>
        <v/>
      </c>
      <c r="AH195" s="82"/>
      <c r="AI195" s="71"/>
      <c r="AJ195" s="73"/>
      <c r="AK195" s="75"/>
      <c r="AL195" s="77"/>
      <c r="AM195" s="78"/>
      <c r="AN195" s="79"/>
      <c r="AO195" s="79"/>
      <c r="AP195" s="79"/>
      <c r="AQ195" s="79"/>
      <c r="AR195" s="2"/>
    </row>
    <row r="196" spans="1:44" ht="14.25" hidden="1" outlineLevel="1" thickBot="1" x14ac:dyDescent="0.2">
      <c r="A196" s="4"/>
      <c r="B196" s="27" t="s">
        <v>62</v>
      </c>
      <c r="C196" s="28"/>
      <c r="D196" s="28"/>
      <c r="E196" s="28"/>
      <c r="F196" s="31"/>
      <c r="G196" s="28"/>
      <c r="H196" s="28"/>
      <c r="I196" s="28"/>
      <c r="J196" s="28"/>
      <c r="K196" s="28"/>
      <c r="L196" s="28"/>
      <c r="M196" s="28"/>
      <c r="N196" s="28"/>
      <c r="O196" s="28"/>
      <c r="P196" s="28"/>
      <c r="Q196" s="28"/>
      <c r="R196" s="28"/>
      <c r="S196" s="28"/>
      <c r="T196" s="28"/>
      <c r="U196" s="28"/>
      <c r="V196" s="28"/>
      <c r="W196" s="28"/>
      <c r="X196" s="28"/>
      <c r="Y196" s="28"/>
      <c r="Z196" s="28"/>
      <c r="AA196" s="28"/>
      <c r="AB196" s="28"/>
      <c r="AC196" s="28"/>
      <c r="AD196" s="28"/>
      <c r="AE196" s="28"/>
      <c r="AF196" s="28"/>
      <c r="AG196" s="28"/>
      <c r="AH196" s="83"/>
      <c r="AI196" s="5">
        <f>AP194</f>
        <v>0</v>
      </c>
      <c r="AJ196" s="6">
        <f>AI196/AN194</f>
        <v>0</v>
      </c>
      <c r="AK196" s="7">
        <f>AQ194</f>
        <v>62</v>
      </c>
      <c r="AL196" s="8">
        <f>AK196/AO194</f>
        <v>6.7611777535441661E-2</v>
      </c>
      <c r="AM196" s="56"/>
      <c r="AN196" s="49"/>
      <c r="AO196" s="49"/>
      <c r="AP196" s="49"/>
      <c r="AQ196" s="49"/>
      <c r="AR196" s="2"/>
    </row>
    <row r="197" spans="1:44" ht="14.25" hidden="1" outlineLevel="1" thickBot="1" x14ac:dyDescent="0.2">
      <c r="AQ197" s="12"/>
      <c r="AR197" s="2"/>
    </row>
    <row r="198" spans="1:44" hidden="1" outlineLevel="1" x14ac:dyDescent="0.15">
      <c r="B198" s="19" t="s">
        <v>42</v>
      </c>
      <c r="C198" s="63">
        <f>DATE(YEAR(C192),MONTH(C192)+1,DAY(C192))</f>
        <v>44805</v>
      </c>
      <c r="D198" s="64"/>
      <c r="E198" s="64"/>
      <c r="F198" s="64"/>
      <c r="G198" s="64"/>
      <c r="H198" s="64"/>
      <c r="I198" s="64"/>
      <c r="J198" s="64"/>
      <c r="K198" s="64"/>
      <c r="L198" s="64"/>
      <c r="M198" s="64"/>
      <c r="N198" s="64"/>
      <c r="O198" s="64"/>
      <c r="P198" s="64"/>
      <c r="Q198" s="64"/>
      <c r="R198" s="64"/>
      <c r="S198" s="64"/>
      <c r="T198" s="64"/>
      <c r="U198" s="64"/>
      <c r="V198" s="64"/>
      <c r="W198" s="64"/>
      <c r="X198" s="64"/>
      <c r="Y198" s="64"/>
      <c r="Z198" s="64"/>
      <c r="AA198" s="64"/>
      <c r="AB198" s="64"/>
      <c r="AC198" s="64"/>
      <c r="AD198" s="64"/>
      <c r="AE198" s="64"/>
      <c r="AF198" s="64"/>
      <c r="AG198" s="65"/>
      <c r="AH198" s="80" t="s">
        <v>20</v>
      </c>
      <c r="AI198" s="66" t="s">
        <v>12</v>
      </c>
      <c r="AJ198" s="67"/>
      <c r="AK198" s="57" t="s">
        <v>11</v>
      </c>
      <c r="AL198" s="58"/>
      <c r="AM198" s="55" t="s">
        <v>18</v>
      </c>
      <c r="AN198" s="48" t="s">
        <v>21</v>
      </c>
      <c r="AO198" s="48" t="s">
        <v>22</v>
      </c>
      <c r="AP198" s="48" t="s">
        <v>19</v>
      </c>
      <c r="AQ198" s="48" t="s">
        <v>23</v>
      </c>
      <c r="AR198" s="2"/>
    </row>
    <row r="199" spans="1:44" hidden="1" outlineLevel="1" x14ac:dyDescent="0.15">
      <c r="B199" s="20" t="s">
        <v>50</v>
      </c>
      <c r="C199" s="21">
        <f>DATE(YEAR(C198),MONTH(C198),DAY(C198))</f>
        <v>44805</v>
      </c>
      <c r="D199" s="21">
        <f>IF(MONTH(DATE(YEAR(C199),MONTH(C199),DAY(C199)+1))=MONTH($C198),DATE(YEAR(C199),MONTH(C199),DAY(C199)+1),"")</f>
        <v>44806</v>
      </c>
      <c r="E199" s="21">
        <f t="shared" ref="E199:AG199" si="126">IF(MONTH(DATE(YEAR(D199),MONTH(D199),DAY(D199)+1))=MONTH($C198),DATE(YEAR(D199),MONTH(D199),DAY(D199)+1),"")</f>
        <v>44807</v>
      </c>
      <c r="F199" s="34">
        <f t="shared" si="126"/>
        <v>44808</v>
      </c>
      <c r="G199" s="21">
        <f t="shared" si="126"/>
        <v>44809</v>
      </c>
      <c r="H199" s="21">
        <f t="shared" si="126"/>
        <v>44810</v>
      </c>
      <c r="I199" s="21">
        <f t="shared" si="126"/>
        <v>44811</v>
      </c>
      <c r="J199" s="21">
        <f t="shared" si="126"/>
        <v>44812</v>
      </c>
      <c r="K199" s="21">
        <f t="shared" si="126"/>
        <v>44813</v>
      </c>
      <c r="L199" s="21">
        <f t="shared" si="126"/>
        <v>44814</v>
      </c>
      <c r="M199" s="21">
        <f t="shared" si="126"/>
        <v>44815</v>
      </c>
      <c r="N199" s="21">
        <f t="shared" si="126"/>
        <v>44816</v>
      </c>
      <c r="O199" s="21">
        <f t="shared" si="126"/>
        <v>44817</v>
      </c>
      <c r="P199" s="21">
        <f t="shared" si="126"/>
        <v>44818</v>
      </c>
      <c r="Q199" s="21">
        <f t="shared" si="126"/>
        <v>44819</v>
      </c>
      <c r="R199" s="21">
        <f t="shared" si="126"/>
        <v>44820</v>
      </c>
      <c r="S199" s="21">
        <f t="shared" si="126"/>
        <v>44821</v>
      </c>
      <c r="T199" s="21">
        <f t="shared" si="126"/>
        <v>44822</v>
      </c>
      <c r="U199" s="21">
        <f t="shared" si="126"/>
        <v>44823</v>
      </c>
      <c r="V199" s="21">
        <f t="shared" si="126"/>
        <v>44824</v>
      </c>
      <c r="W199" s="21">
        <f t="shared" si="126"/>
        <v>44825</v>
      </c>
      <c r="X199" s="21">
        <f t="shared" si="126"/>
        <v>44826</v>
      </c>
      <c r="Y199" s="21">
        <f t="shared" si="126"/>
        <v>44827</v>
      </c>
      <c r="Z199" s="21">
        <f t="shared" si="126"/>
        <v>44828</v>
      </c>
      <c r="AA199" s="21">
        <f t="shared" si="126"/>
        <v>44829</v>
      </c>
      <c r="AB199" s="21">
        <f t="shared" si="126"/>
        <v>44830</v>
      </c>
      <c r="AC199" s="21">
        <f t="shared" si="126"/>
        <v>44831</v>
      </c>
      <c r="AD199" s="21">
        <f t="shared" si="126"/>
        <v>44832</v>
      </c>
      <c r="AE199" s="21">
        <f t="shared" si="126"/>
        <v>44833</v>
      </c>
      <c r="AF199" s="21">
        <f>IF(MONTH(DATE(YEAR(AE199),MONTH(AE199),DAY(AE199)+1))=MONTH($C198),DATE(YEAR(AE199),MONTH(AE199),DAY(AE199)+1),"")</f>
        <v>44834</v>
      </c>
      <c r="AG199" s="21" t="str">
        <f t="shared" si="126"/>
        <v/>
      </c>
      <c r="AH199" s="81"/>
      <c r="AI199" s="68"/>
      <c r="AJ199" s="69"/>
      <c r="AK199" s="59"/>
      <c r="AL199" s="60"/>
      <c r="AM199" s="56"/>
      <c r="AN199" s="49"/>
      <c r="AO199" s="49"/>
      <c r="AP199" s="49"/>
      <c r="AQ199" s="49"/>
      <c r="AR199" s="2"/>
    </row>
    <row r="200" spans="1:44" hidden="1" outlineLevel="1" x14ac:dyDescent="0.15">
      <c r="B200" s="20" t="s">
        <v>2</v>
      </c>
      <c r="C200" s="22" t="str">
        <f t="shared" ref="C200:D200" si="127">TEXT(C199,"aaa")</f>
        <v>木</v>
      </c>
      <c r="D200" s="22" t="str">
        <f t="shared" si="127"/>
        <v>金</v>
      </c>
      <c r="E200" s="22" t="str">
        <f t="shared" ref="E200:AG200" si="128">TEXT(E199,"aaa")</f>
        <v>土</v>
      </c>
      <c r="F200" s="35" t="str">
        <f t="shared" si="128"/>
        <v>日</v>
      </c>
      <c r="G200" s="22" t="str">
        <f t="shared" si="128"/>
        <v>月</v>
      </c>
      <c r="H200" s="22" t="str">
        <f t="shared" si="128"/>
        <v>火</v>
      </c>
      <c r="I200" s="22" t="str">
        <f t="shared" si="128"/>
        <v>水</v>
      </c>
      <c r="J200" s="22" t="str">
        <f t="shared" si="128"/>
        <v>木</v>
      </c>
      <c r="K200" s="22" t="str">
        <f t="shared" si="128"/>
        <v>金</v>
      </c>
      <c r="L200" s="22" t="str">
        <f t="shared" si="128"/>
        <v>土</v>
      </c>
      <c r="M200" s="22" t="str">
        <f t="shared" si="128"/>
        <v>日</v>
      </c>
      <c r="N200" s="22" t="str">
        <f t="shared" si="128"/>
        <v>月</v>
      </c>
      <c r="O200" s="22" t="str">
        <f t="shared" si="128"/>
        <v>火</v>
      </c>
      <c r="P200" s="22" t="str">
        <f t="shared" si="128"/>
        <v>水</v>
      </c>
      <c r="Q200" s="22" t="str">
        <f t="shared" si="128"/>
        <v>木</v>
      </c>
      <c r="R200" s="22" t="str">
        <f t="shared" si="128"/>
        <v>金</v>
      </c>
      <c r="S200" s="22" t="str">
        <f t="shared" si="128"/>
        <v>土</v>
      </c>
      <c r="T200" s="22" t="str">
        <f t="shared" si="128"/>
        <v>日</v>
      </c>
      <c r="U200" s="22" t="str">
        <f t="shared" si="128"/>
        <v>月</v>
      </c>
      <c r="V200" s="22" t="str">
        <f t="shared" si="128"/>
        <v>火</v>
      </c>
      <c r="W200" s="22" t="str">
        <f t="shared" si="128"/>
        <v>水</v>
      </c>
      <c r="X200" s="22" t="str">
        <f t="shared" si="128"/>
        <v>木</v>
      </c>
      <c r="Y200" s="22" t="str">
        <f t="shared" si="128"/>
        <v>金</v>
      </c>
      <c r="Z200" s="22" t="str">
        <f t="shared" si="128"/>
        <v>土</v>
      </c>
      <c r="AA200" s="22" t="str">
        <f t="shared" si="128"/>
        <v>日</v>
      </c>
      <c r="AB200" s="22" t="str">
        <f t="shared" si="128"/>
        <v>月</v>
      </c>
      <c r="AC200" s="22" t="str">
        <f t="shared" si="128"/>
        <v>火</v>
      </c>
      <c r="AD200" s="22" t="str">
        <f t="shared" si="128"/>
        <v>水</v>
      </c>
      <c r="AE200" s="22" t="str">
        <f t="shared" si="128"/>
        <v>木</v>
      </c>
      <c r="AF200" s="22" t="str">
        <f t="shared" si="128"/>
        <v>金</v>
      </c>
      <c r="AG200" s="22" t="str">
        <f t="shared" si="128"/>
        <v/>
      </c>
      <c r="AH200" s="82">
        <v>0</v>
      </c>
      <c r="AI200" s="70" t="s">
        <v>57</v>
      </c>
      <c r="AJ200" s="72" t="s">
        <v>13</v>
      </c>
      <c r="AK200" s="74" t="s">
        <v>57</v>
      </c>
      <c r="AL200" s="76" t="s">
        <v>14</v>
      </c>
      <c r="AM200" s="55">
        <f t="shared" ref="AM200" si="129">COUNT(C199:AG199)</f>
        <v>30</v>
      </c>
      <c r="AN200" s="48">
        <f t="shared" ref="AN200" si="130">AM200-AH200</f>
        <v>30</v>
      </c>
      <c r="AO200" s="48">
        <f>SUM(AN$6:AN202)</f>
        <v>947</v>
      </c>
      <c r="AP200" s="48">
        <f>COUNTIF(C202:AG202,"○")</f>
        <v>0</v>
      </c>
      <c r="AQ200" s="48">
        <f>SUM(AP$6:AP202)</f>
        <v>62</v>
      </c>
      <c r="AR200" s="2"/>
    </row>
    <row r="201" spans="1:44" ht="55.5" hidden="1" outlineLevel="1" x14ac:dyDescent="0.15">
      <c r="A201" s="3"/>
      <c r="B201" s="25" t="s">
        <v>3</v>
      </c>
      <c r="C201" s="16" t="str">
        <f>IFERROR(VLOOKUP(C199,祝日一覧!A:C,3,FALSE),"")</f>
        <v/>
      </c>
      <c r="D201" s="16" t="str">
        <f>IFERROR(VLOOKUP(D199,祝日一覧!A:C,3,FALSE),"")</f>
        <v/>
      </c>
      <c r="E201" s="16" t="str">
        <f>IFERROR(VLOOKUP(E199,祝日一覧!A:C,3,FALSE),"")</f>
        <v/>
      </c>
      <c r="F201" s="36" t="str">
        <f>IFERROR(VLOOKUP(F199,祝日一覧!A:C,3,FALSE),"")</f>
        <v/>
      </c>
      <c r="G201" s="16" t="str">
        <f>IFERROR(VLOOKUP(G199,祝日一覧!A:C,3,FALSE),"")</f>
        <v/>
      </c>
      <c r="H201" s="16" t="str">
        <f>IFERROR(VLOOKUP(H199,祝日一覧!A:C,3,FALSE),"")</f>
        <v/>
      </c>
      <c r="I201" s="16" t="str">
        <f>IFERROR(VLOOKUP(I199,祝日一覧!A:C,3,FALSE),"")</f>
        <v/>
      </c>
      <c r="J201" s="16" t="str">
        <f>IFERROR(VLOOKUP(J199,祝日一覧!A:C,3,FALSE),"")</f>
        <v/>
      </c>
      <c r="K201" s="16" t="str">
        <f>IFERROR(VLOOKUP(K199,祝日一覧!A:C,3,FALSE),"")</f>
        <v/>
      </c>
      <c r="L201" s="16" t="str">
        <f>IFERROR(VLOOKUP(L199,祝日一覧!A:C,3,FALSE),"")</f>
        <v/>
      </c>
      <c r="M201" s="16" t="str">
        <f>IFERROR(VLOOKUP(M199,祝日一覧!A:C,3,FALSE),"")</f>
        <v/>
      </c>
      <c r="N201" s="16" t="str">
        <f>IFERROR(VLOOKUP(N199,祝日一覧!A:C,3,FALSE),"")</f>
        <v/>
      </c>
      <c r="O201" s="16" t="str">
        <f>IFERROR(VLOOKUP(O199,祝日一覧!A:C,3,FALSE),"")</f>
        <v/>
      </c>
      <c r="P201" s="16" t="str">
        <f>IFERROR(VLOOKUP(P199,祝日一覧!A:C,3,FALSE),"")</f>
        <v/>
      </c>
      <c r="Q201" s="16" t="str">
        <f>IFERROR(VLOOKUP(Q199,祝日一覧!A:C,3,FALSE),"")</f>
        <v/>
      </c>
      <c r="R201" s="15" t="str">
        <f>IFERROR(VLOOKUP(R199,祝日一覧!A:C,3,FALSE),"")</f>
        <v/>
      </c>
      <c r="S201" s="16" t="str">
        <f>IFERROR(VLOOKUP(S199,祝日一覧!A:C,3,FALSE),"")</f>
        <v/>
      </c>
      <c r="T201" s="16" t="str">
        <f>IFERROR(VLOOKUP(T199,祝日一覧!A:C,3,FALSE),"")</f>
        <v/>
      </c>
      <c r="U201" s="16" t="str">
        <f>IFERROR(VLOOKUP(U199,祝日一覧!A:C,3,FALSE),"")</f>
        <v>敬老の日</v>
      </c>
      <c r="V201" s="16" t="str">
        <f>IFERROR(VLOOKUP(V199,祝日一覧!A:C,3,FALSE),"")</f>
        <v/>
      </c>
      <c r="W201" s="16" t="str">
        <f>IFERROR(VLOOKUP(W199,祝日一覧!A:C,3,FALSE),"")</f>
        <v/>
      </c>
      <c r="X201" s="16" t="str">
        <f>IFERROR(VLOOKUP(X199,祝日一覧!A:C,3,FALSE),"")</f>
        <v/>
      </c>
      <c r="Y201" s="16" t="str">
        <f>IFERROR(VLOOKUP(Y199,祝日一覧!A:C,3,FALSE),"")</f>
        <v>秋分の日</v>
      </c>
      <c r="Z201" s="16" t="str">
        <f>IFERROR(VLOOKUP(Z199,祝日一覧!A:C,3,FALSE),"")</f>
        <v/>
      </c>
      <c r="AA201" s="16" t="str">
        <f>IFERROR(VLOOKUP(AA199,祝日一覧!A:C,3,FALSE),"")</f>
        <v/>
      </c>
      <c r="AB201" s="16" t="str">
        <f>IFERROR(VLOOKUP(AB199,祝日一覧!A:C,3,FALSE),"")</f>
        <v/>
      </c>
      <c r="AC201" s="16" t="str">
        <f>IFERROR(VLOOKUP(AC199,祝日一覧!A:C,3,FALSE),"")</f>
        <v/>
      </c>
      <c r="AD201" s="16" t="str">
        <f>IFERROR(VLOOKUP(AD199,祝日一覧!A:C,3,FALSE),"")</f>
        <v/>
      </c>
      <c r="AE201" s="16" t="str">
        <f>IFERROR(VLOOKUP(AE199,祝日一覧!A:C,3,FALSE),"")</f>
        <v/>
      </c>
      <c r="AF201" s="16" t="str">
        <f>IFERROR(VLOOKUP(AF199,祝日一覧!A:C,3,FALSE),"")</f>
        <v/>
      </c>
      <c r="AG201" s="16" t="str">
        <f>IFERROR(VLOOKUP(AG199,祝日一覧!A:C,3,FALSE),"")</f>
        <v/>
      </c>
      <c r="AH201" s="82"/>
      <c r="AI201" s="71"/>
      <c r="AJ201" s="73"/>
      <c r="AK201" s="75"/>
      <c r="AL201" s="77"/>
      <c r="AM201" s="78"/>
      <c r="AN201" s="79"/>
      <c r="AO201" s="79"/>
      <c r="AP201" s="79"/>
      <c r="AQ201" s="79"/>
      <c r="AR201" s="2"/>
    </row>
    <row r="202" spans="1:44" ht="14.25" hidden="1" outlineLevel="1" thickBot="1" x14ac:dyDescent="0.2">
      <c r="A202" s="4"/>
      <c r="B202" s="27" t="s">
        <v>62</v>
      </c>
      <c r="C202" s="28"/>
      <c r="D202" s="28"/>
      <c r="E202" s="28"/>
      <c r="F202" s="31"/>
      <c r="G202" s="28"/>
      <c r="H202" s="28"/>
      <c r="I202" s="28"/>
      <c r="J202" s="28"/>
      <c r="K202" s="28"/>
      <c r="L202" s="28"/>
      <c r="M202" s="28"/>
      <c r="N202" s="28"/>
      <c r="O202" s="28"/>
      <c r="P202" s="28"/>
      <c r="Q202" s="28"/>
      <c r="R202" s="28"/>
      <c r="S202" s="28"/>
      <c r="T202" s="28"/>
      <c r="U202" s="28"/>
      <c r="V202" s="28"/>
      <c r="W202" s="28"/>
      <c r="X202" s="28"/>
      <c r="Y202" s="28"/>
      <c r="Z202" s="28"/>
      <c r="AA202" s="28"/>
      <c r="AB202" s="28"/>
      <c r="AC202" s="28"/>
      <c r="AD202" s="28"/>
      <c r="AE202" s="28"/>
      <c r="AF202" s="28"/>
      <c r="AG202" s="28"/>
      <c r="AH202" s="83"/>
      <c r="AI202" s="5">
        <f>AP200</f>
        <v>0</v>
      </c>
      <c r="AJ202" s="6">
        <f>AI202/AN200</f>
        <v>0</v>
      </c>
      <c r="AK202" s="7">
        <f>AQ200</f>
        <v>62</v>
      </c>
      <c r="AL202" s="8">
        <f>AK202/AO200</f>
        <v>6.5469904963041184E-2</v>
      </c>
      <c r="AM202" s="56"/>
      <c r="AN202" s="49"/>
      <c r="AO202" s="49"/>
      <c r="AP202" s="49"/>
      <c r="AQ202" s="49"/>
      <c r="AR202" s="2"/>
    </row>
    <row r="203" spans="1:44" hidden="1" outlineLevel="1" collapsed="1" x14ac:dyDescent="0.15">
      <c r="AQ203" s="12"/>
      <c r="AR203" s="2"/>
    </row>
    <row r="204" spans="1:44" hidden="1" outlineLevel="1" x14ac:dyDescent="0.15">
      <c r="AH204" s="9"/>
      <c r="AR204" s="2"/>
    </row>
    <row r="205" spans="1:44" collapsed="1" x14ac:dyDescent="0.15">
      <c r="AH205" s="9"/>
      <c r="AR205" s="2"/>
    </row>
    <row r="206" spans="1:44" ht="20.25" customHeight="1" x14ac:dyDescent="0.15">
      <c r="A206" s="1"/>
      <c r="B206" s="32" t="s">
        <v>15</v>
      </c>
      <c r="AD206" s="86" t="s">
        <v>16</v>
      </c>
      <c r="AE206" s="87"/>
      <c r="AF206" s="87"/>
      <c r="AG206" s="87"/>
      <c r="AH206" s="87"/>
      <c r="AI206" s="87"/>
      <c r="AJ206" s="88"/>
      <c r="AK206" s="84">
        <f>AL58</f>
        <v>0.2857142857142857</v>
      </c>
      <c r="AL206" s="85"/>
      <c r="AR206" s="2"/>
    </row>
    <row r="207" spans="1:44" x14ac:dyDescent="0.15">
      <c r="B207" s="33"/>
      <c r="AL207" s="10"/>
      <c r="AR207" s="2"/>
    </row>
    <row r="208" spans="1:44" ht="21" customHeight="1" x14ac:dyDescent="0.15">
      <c r="A208" s="1"/>
      <c r="Z208" s="90" t="s">
        <v>17</v>
      </c>
      <c r="AA208" s="90"/>
      <c r="AB208" s="90"/>
      <c r="AC208" s="90"/>
      <c r="AD208" s="89" t="str">
        <f>IF(AK206&gt;=0.285,AD212,IF(AK206&gt;=0.25,AD213,IF(AK206&gt;=0.214,AD214,"設計変更対象外")))</f>
        <v>４週８休以上　（28.5%以上）</v>
      </c>
      <c r="AE208" s="89"/>
      <c r="AF208" s="89"/>
      <c r="AG208" s="89"/>
      <c r="AH208" s="89"/>
      <c r="AI208" s="89"/>
      <c r="AJ208" s="89"/>
      <c r="AK208" s="89"/>
      <c r="AL208" s="89"/>
      <c r="AR208" s="2"/>
    </row>
    <row r="209" spans="1:44" x14ac:dyDescent="0.15">
      <c r="A209" s="1"/>
      <c r="AH209" s="1"/>
      <c r="AI209" s="1"/>
      <c r="AJ209" s="1"/>
      <c r="AK209" s="1"/>
      <c r="AL209" s="1"/>
      <c r="AR209" s="2"/>
    </row>
    <row r="210" spans="1:44" x14ac:dyDescent="0.15">
      <c r="A210" s="1"/>
      <c r="AH210" s="1"/>
      <c r="AI210" s="1"/>
      <c r="AJ210" s="1"/>
      <c r="AK210" s="1"/>
      <c r="AL210" s="1"/>
      <c r="AR210" s="2"/>
    </row>
    <row r="211" spans="1:44" x14ac:dyDescent="0.15">
      <c r="A211" s="1"/>
      <c r="AH211" s="1"/>
      <c r="AI211" s="1"/>
      <c r="AJ211" s="1"/>
      <c r="AK211" s="1"/>
      <c r="AL211" s="1"/>
      <c r="AR211" s="2"/>
    </row>
    <row r="212" spans="1:44" ht="13.5" customHeight="1" x14ac:dyDescent="0.15">
      <c r="A212" s="1"/>
      <c r="AD212" s="40" t="s">
        <v>58</v>
      </c>
      <c r="AE212" s="41"/>
      <c r="AF212" s="41"/>
      <c r="AG212" s="41"/>
      <c r="AH212" s="42"/>
      <c r="AI212" s="42"/>
      <c r="AJ212" s="1"/>
      <c r="AK212" s="50"/>
      <c r="AL212" s="50"/>
      <c r="AR212" s="2"/>
    </row>
    <row r="213" spans="1:44" x14ac:dyDescent="0.15">
      <c r="A213" s="1"/>
      <c r="AD213" s="40" t="s">
        <v>59</v>
      </c>
      <c r="AE213" s="41"/>
      <c r="AF213" s="41"/>
      <c r="AG213" s="41"/>
      <c r="AH213" s="42"/>
      <c r="AI213" s="42"/>
      <c r="AJ213" s="1"/>
      <c r="AK213" s="1"/>
      <c r="AL213" s="1"/>
      <c r="AR213" s="2"/>
    </row>
    <row r="214" spans="1:44" x14ac:dyDescent="0.15">
      <c r="AD214" s="40" t="s">
        <v>60</v>
      </c>
      <c r="AE214" s="41"/>
      <c r="AF214" s="41"/>
      <c r="AG214" s="41"/>
      <c r="AH214" s="42"/>
      <c r="AI214" s="43"/>
    </row>
    <row r="215" spans="1:44" x14ac:dyDescent="0.15">
      <c r="AD215" s="41"/>
      <c r="AE215" s="41"/>
      <c r="AF215" s="41"/>
      <c r="AG215" s="41"/>
      <c r="AH215" s="43"/>
      <c r="AI215" s="43"/>
    </row>
    <row r="216" spans="1:44" x14ac:dyDescent="0.15">
      <c r="AH216" s="39"/>
    </row>
    <row r="219" spans="1:44" ht="13.5" customHeight="1" x14ac:dyDescent="0.15"/>
    <row r="226" ht="13.5" customHeight="1" x14ac:dyDescent="0.15"/>
    <row r="233" ht="13.5" customHeight="1" x14ac:dyDescent="0.15"/>
    <row r="240" ht="13.5" customHeight="1" x14ac:dyDescent="0.15"/>
  </sheetData>
  <mergeCells count="642">
    <mergeCell ref="B3:C3"/>
    <mergeCell ref="B4:C4"/>
    <mergeCell ref="AP200:AP202"/>
    <mergeCell ref="AM200:AM202"/>
    <mergeCell ref="AH200:AH202"/>
    <mergeCell ref="AN200:AN202"/>
    <mergeCell ref="AO200:AO202"/>
    <mergeCell ref="AP186:AP187"/>
    <mergeCell ref="AM188:AM190"/>
    <mergeCell ref="AH188:AH190"/>
    <mergeCell ref="AN188:AN190"/>
    <mergeCell ref="AP188:AP190"/>
    <mergeCell ref="AM192:AM193"/>
    <mergeCell ref="AH192:AH193"/>
    <mergeCell ref="AN192:AN193"/>
    <mergeCell ref="AP192:AP193"/>
    <mergeCell ref="AM186:AM187"/>
    <mergeCell ref="AH186:AH187"/>
    <mergeCell ref="AN186:AN187"/>
    <mergeCell ref="AO186:AO187"/>
    <mergeCell ref="AO188:AO190"/>
    <mergeCell ref="AO192:AO193"/>
    <mergeCell ref="AP164:AP166"/>
    <mergeCell ref="AM168:AM169"/>
    <mergeCell ref="AN168:AN169"/>
    <mergeCell ref="AP168:AP169"/>
    <mergeCell ref="AM170:AM172"/>
    <mergeCell ref="AH170:AH172"/>
    <mergeCell ref="AN170:AN172"/>
    <mergeCell ref="AP170:AP172"/>
    <mergeCell ref="AM164:AM166"/>
    <mergeCell ref="AH164:AH166"/>
    <mergeCell ref="AN164:AN166"/>
    <mergeCell ref="AO164:AO166"/>
    <mergeCell ref="AO168:AO169"/>
    <mergeCell ref="AO170:AO172"/>
    <mergeCell ref="AP150:AP151"/>
    <mergeCell ref="AM152:AM154"/>
    <mergeCell ref="AH152:AH154"/>
    <mergeCell ref="AN152:AN154"/>
    <mergeCell ref="AP152:AP154"/>
    <mergeCell ref="AM156:AM157"/>
    <mergeCell ref="AH156:AH157"/>
    <mergeCell ref="AN156:AN157"/>
    <mergeCell ref="AP156:AP157"/>
    <mergeCell ref="AM150:AM151"/>
    <mergeCell ref="AH150:AH151"/>
    <mergeCell ref="AN150:AN151"/>
    <mergeCell ref="AO150:AO151"/>
    <mergeCell ref="AO152:AO154"/>
    <mergeCell ref="AO156:AO157"/>
    <mergeCell ref="AP128:AP130"/>
    <mergeCell ref="AM132:AM133"/>
    <mergeCell ref="AH132:AH133"/>
    <mergeCell ref="AN132:AN133"/>
    <mergeCell ref="AP132:AP133"/>
    <mergeCell ref="AM134:AM136"/>
    <mergeCell ref="AH134:AH136"/>
    <mergeCell ref="AN134:AN136"/>
    <mergeCell ref="AP134:AP136"/>
    <mergeCell ref="AM128:AM130"/>
    <mergeCell ref="AH128:AH130"/>
    <mergeCell ref="AN128:AN130"/>
    <mergeCell ref="AO128:AO130"/>
    <mergeCell ref="AO132:AO133"/>
    <mergeCell ref="AO134:AO136"/>
    <mergeCell ref="AP114:AP115"/>
    <mergeCell ref="AM116:AM118"/>
    <mergeCell ref="AH116:AH118"/>
    <mergeCell ref="AN116:AN118"/>
    <mergeCell ref="AP116:AP118"/>
    <mergeCell ref="AM120:AM121"/>
    <mergeCell ref="AH120:AH121"/>
    <mergeCell ref="AN120:AN121"/>
    <mergeCell ref="AP120:AP121"/>
    <mergeCell ref="AM114:AM115"/>
    <mergeCell ref="AH114:AH115"/>
    <mergeCell ref="AN114:AN115"/>
    <mergeCell ref="AO114:AO115"/>
    <mergeCell ref="AO116:AO118"/>
    <mergeCell ref="AO120:AO121"/>
    <mergeCell ref="AP92:AP94"/>
    <mergeCell ref="AM96:AM97"/>
    <mergeCell ref="AH96:AH97"/>
    <mergeCell ref="AN96:AN97"/>
    <mergeCell ref="AP96:AP97"/>
    <mergeCell ref="AM98:AM100"/>
    <mergeCell ref="AH98:AH100"/>
    <mergeCell ref="AN98:AN100"/>
    <mergeCell ref="AP98:AP100"/>
    <mergeCell ref="AM92:AM94"/>
    <mergeCell ref="AH92:AH94"/>
    <mergeCell ref="AN92:AN94"/>
    <mergeCell ref="AO92:AO94"/>
    <mergeCell ref="AO96:AO97"/>
    <mergeCell ref="AO98:AO100"/>
    <mergeCell ref="AJ98:AJ99"/>
    <mergeCell ref="AK98:AK99"/>
    <mergeCell ref="AL98:AL99"/>
    <mergeCell ref="AP78:AP79"/>
    <mergeCell ref="AM80:AM82"/>
    <mergeCell ref="AH80:AH82"/>
    <mergeCell ref="AN80:AN82"/>
    <mergeCell ref="AP80:AP82"/>
    <mergeCell ref="AM84:AM85"/>
    <mergeCell ref="AH84:AH85"/>
    <mergeCell ref="AN84:AN85"/>
    <mergeCell ref="AP84:AP85"/>
    <mergeCell ref="AM78:AM79"/>
    <mergeCell ref="AH78:AH79"/>
    <mergeCell ref="AN78:AN79"/>
    <mergeCell ref="AO78:AO79"/>
    <mergeCell ref="AO80:AO82"/>
    <mergeCell ref="AO84:AO85"/>
    <mergeCell ref="AP56:AP58"/>
    <mergeCell ref="AM60:AM61"/>
    <mergeCell ref="AH60:AH61"/>
    <mergeCell ref="AN60:AN61"/>
    <mergeCell ref="AP60:AP61"/>
    <mergeCell ref="AM62:AM64"/>
    <mergeCell ref="AH62:AH64"/>
    <mergeCell ref="AN62:AN64"/>
    <mergeCell ref="AP62:AP64"/>
    <mergeCell ref="AM56:AM58"/>
    <mergeCell ref="AH56:AH58"/>
    <mergeCell ref="AN56:AN58"/>
    <mergeCell ref="AI56:AI57"/>
    <mergeCell ref="AJ56:AJ57"/>
    <mergeCell ref="AK56:AK57"/>
    <mergeCell ref="AL56:AL57"/>
    <mergeCell ref="AO56:AO58"/>
    <mergeCell ref="AO60:AO61"/>
    <mergeCell ref="AO62:AO64"/>
    <mergeCell ref="AP42:AP43"/>
    <mergeCell ref="AM44:AM46"/>
    <mergeCell ref="AH44:AH46"/>
    <mergeCell ref="AN44:AN46"/>
    <mergeCell ref="AP44:AP46"/>
    <mergeCell ref="AM48:AM49"/>
    <mergeCell ref="AH48:AH49"/>
    <mergeCell ref="AN48:AN49"/>
    <mergeCell ref="AP48:AP49"/>
    <mergeCell ref="AM42:AM43"/>
    <mergeCell ref="AH42:AH43"/>
    <mergeCell ref="AN42:AN43"/>
    <mergeCell ref="AO42:AO43"/>
    <mergeCell ref="AO44:AO46"/>
    <mergeCell ref="AO48:AO49"/>
    <mergeCell ref="AP26:AP28"/>
    <mergeCell ref="AM30:AM31"/>
    <mergeCell ref="AH30:AH31"/>
    <mergeCell ref="AN30:AN31"/>
    <mergeCell ref="AP30:AP31"/>
    <mergeCell ref="AM32:AM34"/>
    <mergeCell ref="AH32:AH34"/>
    <mergeCell ref="AN32:AN34"/>
    <mergeCell ref="AP32:AP34"/>
    <mergeCell ref="AM26:AM28"/>
    <mergeCell ref="AH26:AH28"/>
    <mergeCell ref="AN26:AN28"/>
    <mergeCell ref="AO26:AO28"/>
    <mergeCell ref="AO30:AO31"/>
    <mergeCell ref="AO32:AO34"/>
    <mergeCell ref="AL26:AL27"/>
    <mergeCell ref="AI32:AI33"/>
    <mergeCell ref="AJ32:AJ33"/>
    <mergeCell ref="AI26:AI27"/>
    <mergeCell ref="AJ26:AJ27"/>
    <mergeCell ref="AP24:AP25"/>
    <mergeCell ref="AM18:AM19"/>
    <mergeCell ref="AH18:AH19"/>
    <mergeCell ref="AN18:AN19"/>
    <mergeCell ref="AO20:AO22"/>
    <mergeCell ref="AO24:AO25"/>
    <mergeCell ref="AO18:AO19"/>
    <mergeCell ref="AP14:AP16"/>
    <mergeCell ref="AO14:AO16"/>
    <mergeCell ref="AO182:AO184"/>
    <mergeCell ref="AM194:AM196"/>
    <mergeCell ref="AH194:AH196"/>
    <mergeCell ref="AN194:AN196"/>
    <mergeCell ref="AP194:AP196"/>
    <mergeCell ref="AM198:AM199"/>
    <mergeCell ref="AH198:AH199"/>
    <mergeCell ref="AN198:AN199"/>
    <mergeCell ref="AP198:AP199"/>
    <mergeCell ref="AO194:AO196"/>
    <mergeCell ref="AO198:AO199"/>
    <mergeCell ref="AK194:AK195"/>
    <mergeCell ref="AL194:AL195"/>
    <mergeCell ref="AI194:AI195"/>
    <mergeCell ref="AJ194:AJ195"/>
    <mergeCell ref="AK192:AL193"/>
    <mergeCell ref="AM182:AM184"/>
    <mergeCell ref="AN182:AN184"/>
    <mergeCell ref="AP182:AP184"/>
    <mergeCell ref="AM158:AM160"/>
    <mergeCell ref="AH158:AH160"/>
    <mergeCell ref="AN158:AN160"/>
    <mergeCell ref="AP158:AP160"/>
    <mergeCell ref="AM162:AM163"/>
    <mergeCell ref="AH162:AH163"/>
    <mergeCell ref="AN162:AN163"/>
    <mergeCell ref="AP162:AP163"/>
    <mergeCell ref="AO158:AO160"/>
    <mergeCell ref="AO162:AO163"/>
    <mergeCell ref="AM144:AM145"/>
    <mergeCell ref="AH144:AH145"/>
    <mergeCell ref="AN144:AN145"/>
    <mergeCell ref="AP144:AP145"/>
    <mergeCell ref="AM146:AM148"/>
    <mergeCell ref="AH146:AH148"/>
    <mergeCell ref="AN146:AN148"/>
    <mergeCell ref="AP146:AP148"/>
    <mergeCell ref="AO144:AO145"/>
    <mergeCell ref="AO146:AO148"/>
    <mergeCell ref="AM138:AM139"/>
    <mergeCell ref="AH138:AH139"/>
    <mergeCell ref="AN138:AN139"/>
    <mergeCell ref="AP138:AP139"/>
    <mergeCell ref="AM140:AM142"/>
    <mergeCell ref="AH140:AH142"/>
    <mergeCell ref="AN140:AN142"/>
    <mergeCell ref="AP140:AP142"/>
    <mergeCell ref="AO138:AO139"/>
    <mergeCell ref="AO140:AO142"/>
    <mergeCell ref="AM122:AM124"/>
    <mergeCell ref="AH122:AH124"/>
    <mergeCell ref="AN122:AN124"/>
    <mergeCell ref="AP122:AP124"/>
    <mergeCell ref="AM126:AM127"/>
    <mergeCell ref="AH126:AH127"/>
    <mergeCell ref="AN126:AN127"/>
    <mergeCell ref="AP126:AP127"/>
    <mergeCell ref="AO122:AO124"/>
    <mergeCell ref="AO126:AO127"/>
    <mergeCell ref="AM108:AM109"/>
    <mergeCell ref="AH108:AH109"/>
    <mergeCell ref="AN108:AN109"/>
    <mergeCell ref="AP108:AP109"/>
    <mergeCell ref="AM110:AM112"/>
    <mergeCell ref="AH110:AH112"/>
    <mergeCell ref="AN110:AN112"/>
    <mergeCell ref="AP110:AP112"/>
    <mergeCell ref="AO108:AO109"/>
    <mergeCell ref="AO110:AO112"/>
    <mergeCell ref="AM102:AM103"/>
    <mergeCell ref="AH102:AH103"/>
    <mergeCell ref="AN102:AN103"/>
    <mergeCell ref="AP102:AP103"/>
    <mergeCell ref="AM104:AM106"/>
    <mergeCell ref="AH104:AH106"/>
    <mergeCell ref="AN104:AN106"/>
    <mergeCell ref="AP104:AP106"/>
    <mergeCell ref="AO102:AO103"/>
    <mergeCell ref="AO104:AO106"/>
    <mergeCell ref="AM86:AM88"/>
    <mergeCell ref="AH86:AH88"/>
    <mergeCell ref="AN86:AN88"/>
    <mergeCell ref="AP86:AP88"/>
    <mergeCell ref="AM90:AM91"/>
    <mergeCell ref="AH90:AH91"/>
    <mergeCell ref="AN90:AN91"/>
    <mergeCell ref="AP90:AP91"/>
    <mergeCell ref="AO86:AO88"/>
    <mergeCell ref="AO90:AO91"/>
    <mergeCell ref="AM72:AM73"/>
    <mergeCell ref="AH72:AH73"/>
    <mergeCell ref="AN72:AN73"/>
    <mergeCell ref="AP72:AP73"/>
    <mergeCell ref="AM74:AM76"/>
    <mergeCell ref="AH74:AH76"/>
    <mergeCell ref="AN74:AN76"/>
    <mergeCell ref="AP74:AP76"/>
    <mergeCell ref="AO72:AO73"/>
    <mergeCell ref="AO74:AO76"/>
    <mergeCell ref="AM66:AM67"/>
    <mergeCell ref="AH66:AH67"/>
    <mergeCell ref="AN66:AN67"/>
    <mergeCell ref="AP66:AP67"/>
    <mergeCell ref="AM68:AM70"/>
    <mergeCell ref="AH68:AH70"/>
    <mergeCell ref="AN68:AN70"/>
    <mergeCell ref="AP68:AP70"/>
    <mergeCell ref="AO66:AO67"/>
    <mergeCell ref="AO68:AO70"/>
    <mergeCell ref="AK66:AL67"/>
    <mergeCell ref="AI68:AI69"/>
    <mergeCell ref="AJ68:AJ69"/>
    <mergeCell ref="AK68:AK69"/>
    <mergeCell ref="AL68:AL69"/>
    <mergeCell ref="AP12:AP13"/>
    <mergeCell ref="AO12:AO13"/>
    <mergeCell ref="AP8:AP10"/>
    <mergeCell ref="AO8:AO10"/>
    <mergeCell ref="AM50:AM52"/>
    <mergeCell ref="AH50:AH52"/>
    <mergeCell ref="AN50:AN52"/>
    <mergeCell ref="AP50:AP52"/>
    <mergeCell ref="AM54:AM55"/>
    <mergeCell ref="AH54:AH55"/>
    <mergeCell ref="AN54:AN55"/>
    <mergeCell ref="AP54:AP55"/>
    <mergeCell ref="AK54:AL55"/>
    <mergeCell ref="AO50:AO52"/>
    <mergeCell ref="AO54:AO55"/>
    <mergeCell ref="AN14:AN16"/>
    <mergeCell ref="AP18:AP19"/>
    <mergeCell ref="AM20:AM22"/>
    <mergeCell ref="AH20:AH22"/>
    <mergeCell ref="AN20:AN22"/>
    <mergeCell ref="AP20:AP22"/>
    <mergeCell ref="AM24:AM25"/>
    <mergeCell ref="AH24:AH25"/>
    <mergeCell ref="AN24:AN25"/>
    <mergeCell ref="AM8:AM10"/>
    <mergeCell ref="AH8:AH10"/>
    <mergeCell ref="AN8:AN10"/>
    <mergeCell ref="AM12:AM13"/>
    <mergeCell ref="AH12:AH13"/>
    <mergeCell ref="AN12:AN13"/>
    <mergeCell ref="AM14:AM16"/>
    <mergeCell ref="AH14:AH16"/>
    <mergeCell ref="AK26:AK27"/>
    <mergeCell ref="AM36:AM37"/>
    <mergeCell ref="AH36:AH37"/>
    <mergeCell ref="AN36:AN37"/>
    <mergeCell ref="AP36:AP37"/>
    <mergeCell ref="AM38:AM40"/>
    <mergeCell ref="AH38:AH40"/>
    <mergeCell ref="AN38:AN40"/>
    <mergeCell ref="AP38:AP40"/>
    <mergeCell ref="AO36:AO37"/>
    <mergeCell ref="AO38:AO40"/>
    <mergeCell ref="C42:AG42"/>
    <mergeCell ref="AI42:AJ43"/>
    <mergeCell ref="AK42:AL43"/>
    <mergeCell ref="AK32:AK33"/>
    <mergeCell ref="AL32:AL33"/>
    <mergeCell ref="C36:AG36"/>
    <mergeCell ref="AI36:AJ37"/>
    <mergeCell ref="AK36:AL37"/>
    <mergeCell ref="C30:AG30"/>
    <mergeCell ref="AI30:AJ31"/>
    <mergeCell ref="AK30:AL31"/>
    <mergeCell ref="AI38:AI39"/>
    <mergeCell ref="AJ38:AJ39"/>
    <mergeCell ref="AK38:AK39"/>
    <mergeCell ref="AL38:AL39"/>
    <mergeCell ref="C6:AG6"/>
    <mergeCell ref="AI6:AJ7"/>
    <mergeCell ref="C12:AG12"/>
    <mergeCell ref="AI12:AJ13"/>
    <mergeCell ref="C18:AG18"/>
    <mergeCell ref="AI18:AJ19"/>
    <mergeCell ref="AL20:AL21"/>
    <mergeCell ref="C24:AG24"/>
    <mergeCell ref="AI24:AJ25"/>
    <mergeCell ref="AK24:AL25"/>
    <mergeCell ref="AL8:AL9"/>
    <mergeCell ref="AI20:AI21"/>
    <mergeCell ref="AJ20:AJ21"/>
    <mergeCell ref="AI8:AI9"/>
    <mergeCell ref="AJ8:AJ9"/>
    <mergeCell ref="AK8:AK9"/>
    <mergeCell ref="AK18:AL19"/>
    <mergeCell ref="AK20:AK21"/>
    <mergeCell ref="AK12:AL13"/>
    <mergeCell ref="AI14:AI15"/>
    <mergeCell ref="AJ14:AJ15"/>
    <mergeCell ref="AK14:AK15"/>
    <mergeCell ref="AL14:AL15"/>
    <mergeCell ref="AD208:AL208"/>
    <mergeCell ref="Z208:AC208"/>
    <mergeCell ref="AI44:AI45"/>
    <mergeCell ref="AJ44:AJ45"/>
    <mergeCell ref="AK44:AK45"/>
    <mergeCell ref="AL44:AL45"/>
    <mergeCell ref="C48:AG48"/>
    <mergeCell ref="AI48:AJ49"/>
    <mergeCell ref="AK48:AL49"/>
    <mergeCell ref="AI50:AI51"/>
    <mergeCell ref="AJ50:AJ51"/>
    <mergeCell ref="AK50:AK51"/>
    <mergeCell ref="AL50:AL51"/>
    <mergeCell ref="C54:AG54"/>
    <mergeCell ref="C60:AG60"/>
    <mergeCell ref="AI60:AJ61"/>
    <mergeCell ref="AK60:AL61"/>
    <mergeCell ref="AI62:AI63"/>
    <mergeCell ref="AJ62:AJ63"/>
    <mergeCell ref="AK62:AK63"/>
    <mergeCell ref="AL62:AL63"/>
    <mergeCell ref="AI54:AJ55"/>
    <mergeCell ref="C66:AG66"/>
    <mergeCell ref="AI66:AJ67"/>
    <mergeCell ref="AK206:AL206"/>
    <mergeCell ref="AD206:AJ206"/>
    <mergeCell ref="C78:AG78"/>
    <mergeCell ref="AI78:AJ79"/>
    <mergeCell ref="AK78:AL79"/>
    <mergeCell ref="AI80:AI81"/>
    <mergeCell ref="AJ80:AJ81"/>
    <mergeCell ref="AK80:AK81"/>
    <mergeCell ref="AL80:AL81"/>
    <mergeCell ref="AI92:AI93"/>
    <mergeCell ref="AJ92:AJ93"/>
    <mergeCell ref="AK92:AK93"/>
    <mergeCell ref="AL92:AL93"/>
    <mergeCell ref="C102:AG102"/>
    <mergeCell ref="AI102:AJ103"/>
    <mergeCell ref="AK102:AL103"/>
    <mergeCell ref="AI104:AI105"/>
    <mergeCell ref="AJ104:AJ105"/>
    <mergeCell ref="AK104:AK105"/>
    <mergeCell ref="AL104:AL105"/>
    <mergeCell ref="C96:AG96"/>
    <mergeCell ref="AI96:AJ97"/>
    <mergeCell ref="AK96:AL97"/>
    <mergeCell ref="AI98:AI99"/>
    <mergeCell ref="C108:AG108"/>
    <mergeCell ref="AI108:AJ109"/>
    <mergeCell ref="AK108:AL109"/>
    <mergeCell ref="AI110:AI111"/>
    <mergeCell ref="AJ110:AJ111"/>
    <mergeCell ref="AK110:AK111"/>
    <mergeCell ref="AL110:AL111"/>
    <mergeCell ref="C72:AG72"/>
    <mergeCell ref="AI72:AJ73"/>
    <mergeCell ref="AK72:AL73"/>
    <mergeCell ref="AI74:AI75"/>
    <mergeCell ref="AJ74:AJ75"/>
    <mergeCell ref="AK74:AK75"/>
    <mergeCell ref="AL74:AL75"/>
    <mergeCell ref="C90:AG90"/>
    <mergeCell ref="AI90:AJ91"/>
    <mergeCell ref="AK90:AL91"/>
    <mergeCell ref="C84:AG84"/>
    <mergeCell ref="AI84:AJ85"/>
    <mergeCell ref="AK84:AL85"/>
    <mergeCell ref="AI86:AI87"/>
    <mergeCell ref="AJ86:AJ87"/>
    <mergeCell ref="AK86:AK87"/>
    <mergeCell ref="AL86:AL87"/>
    <mergeCell ref="C120:AG120"/>
    <mergeCell ref="AI120:AJ121"/>
    <mergeCell ref="AK120:AL121"/>
    <mergeCell ref="AI122:AI123"/>
    <mergeCell ref="AJ122:AJ123"/>
    <mergeCell ref="AK122:AK123"/>
    <mergeCell ref="AL122:AL123"/>
    <mergeCell ref="C114:AG114"/>
    <mergeCell ref="AI114:AJ115"/>
    <mergeCell ref="AK114:AL115"/>
    <mergeCell ref="AI116:AI117"/>
    <mergeCell ref="AJ116:AJ117"/>
    <mergeCell ref="AK116:AK117"/>
    <mergeCell ref="AL116:AL117"/>
    <mergeCell ref="C132:AG132"/>
    <mergeCell ref="AI132:AJ133"/>
    <mergeCell ref="AK132:AL133"/>
    <mergeCell ref="AI134:AI135"/>
    <mergeCell ref="AJ134:AJ135"/>
    <mergeCell ref="AK134:AK135"/>
    <mergeCell ref="AL134:AL135"/>
    <mergeCell ref="C126:AG126"/>
    <mergeCell ref="AI126:AJ127"/>
    <mergeCell ref="AK126:AL127"/>
    <mergeCell ref="AI128:AI129"/>
    <mergeCell ref="AJ128:AJ129"/>
    <mergeCell ref="AK128:AK129"/>
    <mergeCell ref="AL128:AL129"/>
    <mergeCell ref="C144:AG144"/>
    <mergeCell ref="AI144:AJ145"/>
    <mergeCell ref="AK144:AL145"/>
    <mergeCell ref="AI146:AI147"/>
    <mergeCell ref="AJ146:AJ147"/>
    <mergeCell ref="AK146:AK147"/>
    <mergeCell ref="AL146:AL147"/>
    <mergeCell ref="C138:AG138"/>
    <mergeCell ref="AI138:AJ139"/>
    <mergeCell ref="AK138:AL139"/>
    <mergeCell ref="AI140:AI141"/>
    <mergeCell ref="AJ140:AJ141"/>
    <mergeCell ref="AK140:AK141"/>
    <mergeCell ref="AL140:AL141"/>
    <mergeCell ref="C156:AG156"/>
    <mergeCell ref="AI156:AJ157"/>
    <mergeCell ref="AK156:AL157"/>
    <mergeCell ref="AI158:AI159"/>
    <mergeCell ref="AJ158:AJ159"/>
    <mergeCell ref="AK158:AK159"/>
    <mergeCell ref="AL158:AL159"/>
    <mergeCell ref="C150:AG150"/>
    <mergeCell ref="AI150:AJ151"/>
    <mergeCell ref="AK150:AL151"/>
    <mergeCell ref="AI152:AI153"/>
    <mergeCell ref="AJ152:AJ153"/>
    <mergeCell ref="AK152:AK153"/>
    <mergeCell ref="AL152:AL153"/>
    <mergeCell ref="C168:AG168"/>
    <mergeCell ref="AI168:AJ169"/>
    <mergeCell ref="AK168:AL169"/>
    <mergeCell ref="AI170:AI171"/>
    <mergeCell ref="AJ170:AJ171"/>
    <mergeCell ref="AK170:AK171"/>
    <mergeCell ref="AL170:AL171"/>
    <mergeCell ref="C162:AG162"/>
    <mergeCell ref="AI162:AJ163"/>
    <mergeCell ref="AK162:AL163"/>
    <mergeCell ref="AI164:AI165"/>
    <mergeCell ref="AJ164:AJ165"/>
    <mergeCell ref="AK164:AK165"/>
    <mergeCell ref="AL164:AL165"/>
    <mergeCell ref="AH168:AH169"/>
    <mergeCell ref="C180:AG180"/>
    <mergeCell ref="AI180:AJ181"/>
    <mergeCell ref="AK180:AL181"/>
    <mergeCell ref="AI182:AI183"/>
    <mergeCell ref="AJ182:AJ183"/>
    <mergeCell ref="AK182:AK183"/>
    <mergeCell ref="AL182:AL183"/>
    <mergeCell ref="C174:AG174"/>
    <mergeCell ref="AI174:AJ175"/>
    <mergeCell ref="AK174:AL175"/>
    <mergeCell ref="AI176:AI177"/>
    <mergeCell ref="AJ176:AJ177"/>
    <mergeCell ref="AK176:AK177"/>
    <mergeCell ref="AL176:AL177"/>
    <mergeCell ref="AH174:AH175"/>
    <mergeCell ref="AH176:AH178"/>
    <mergeCell ref="AH180:AH181"/>
    <mergeCell ref="AH182:AH184"/>
    <mergeCell ref="C186:AG186"/>
    <mergeCell ref="AI186:AJ187"/>
    <mergeCell ref="AK186:AL187"/>
    <mergeCell ref="AI188:AI189"/>
    <mergeCell ref="AJ188:AJ189"/>
    <mergeCell ref="AK188:AK189"/>
    <mergeCell ref="AL188:AL189"/>
    <mergeCell ref="AQ6:AQ7"/>
    <mergeCell ref="AQ8:AQ10"/>
    <mergeCell ref="AQ12:AQ13"/>
    <mergeCell ref="AQ14:AQ16"/>
    <mergeCell ref="AQ18:AQ19"/>
    <mergeCell ref="AQ20:AQ22"/>
    <mergeCell ref="AQ24:AQ25"/>
    <mergeCell ref="AQ26:AQ28"/>
    <mergeCell ref="AQ30:AQ31"/>
    <mergeCell ref="AQ32:AQ34"/>
    <mergeCell ref="AQ36:AQ37"/>
    <mergeCell ref="AQ38:AQ40"/>
    <mergeCell ref="AQ42:AQ43"/>
    <mergeCell ref="AQ44:AQ46"/>
    <mergeCell ref="AQ48:AQ49"/>
    <mergeCell ref="AQ50:AQ52"/>
    <mergeCell ref="AQ54:AQ55"/>
    <mergeCell ref="AQ56:AQ58"/>
    <mergeCell ref="AQ60:AQ61"/>
    <mergeCell ref="AQ62:AQ64"/>
    <mergeCell ref="AQ66:AQ67"/>
    <mergeCell ref="AQ68:AQ70"/>
    <mergeCell ref="AQ72:AQ73"/>
    <mergeCell ref="AQ74:AQ76"/>
    <mergeCell ref="AQ78:AQ79"/>
    <mergeCell ref="AQ80:AQ82"/>
    <mergeCell ref="AQ84:AQ85"/>
    <mergeCell ref="AQ86:AQ88"/>
    <mergeCell ref="AQ90:AQ91"/>
    <mergeCell ref="AQ92:AQ94"/>
    <mergeCell ref="AQ96:AQ97"/>
    <mergeCell ref="AQ98:AQ100"/>
    <mergeCell ref="AQ102:AQ103"/>
    <mergeCell ref="AQ104:AQ106"/>
    <mergeCell ref="AQ108:AQ109"/>
    <mergeCell ref="AQ110:AQ112"/>
    <mergeCell ref="AQ114:AQ115"/>
    <mergeCell ref="AQ116:AQ118"/>
    <mergeCell ref="AQ120:AQ121"/>
    <mergeCell ref="AQ122:AQ124"/>
    <mergeCell ref="AQ126:AQ127"/>
    <mergeCell ref="AQ128:AQ130"/>
    <mergeCell ref="AQ132:AQ133"/>
    <mergeCell ref="AQ134:AQ136"/>
    <mergeCell ref="AQ138:AQ139"/>
    <mergeCell ref="AQ186:AQ187"/>
    <mergeCell ref="AQ188:AQ190"/>
    <mergeCell ref="AQ192:AQ193"/>
    <mergeCell ref="AQ140:AQ142"/>
    <mergeCell ref="AQ144:AQ145"/>
    <mergeCell ref="AQ146:AQ148"/>
    <mergeCell ref="AQ150:AQ151"/>
    <mergeCell ref="AQ152:AQ154"/>
    <mergeCell ref="AQ156:AQ157"/>
    <mergeCell ref="AQ158:AQ160"/>
    <mergeCell ref="AQ162:AQ163"/>
    <mergeCell ref="AQ164:AQ166"/>
    <mergeCell ref="AQ194:AQ196"/>
    <mergeCell ref="AQ198:AQ199"/>
    <mergeCell ref="AQ200:AQ202"/>
    <mergeCell ref="AQ168:AQ169"/>
    <mergeCell ref="AQ170:AQ172"/>
    <mergeCell ref="AQ174:AQ175"/>
    <mergeCell ref="AQ176:AQ178"/>
    <mergeCell ref="AQ180:AQ181"/>
    <mergeCell ref="AQ182:AQ184"/>
    <mergeCell ref="AM174:AM175"/>
    <mergeCell ref="AN174:AN175"/>
    <mergeCell ref="AP174:AP175"/>
    <mergeCell ref="AM176:AM178"/>
    <mergeCell ref="AN176:AN178"/>
    <mergeCell ref="AP176:AP178"/>
    <mergeCell ref="AO174:AO175"/>
    <mergeCell ref="AO176:AO178"/>
    <mergeCell ref="AM180:AM181"/>
    <mergeCell ref="AN180:AN181"/>
    <mergeCell ref="AP180:AP181"/>
    <mergeCell ref="AO180:AO181"/>
    <mergeCell ref="AI1:AL2"/>
    <mergeCell ref="AP6:AP7"/>
    <mergeCell ref="AO6:AO7"/>
    <mergeCell ref="AK212:AL212"/>
    <mergeCell ref="D4:E4"/>
    <mergeCell ref="F4:G4"/>
    <mergeCell ref="H4:I4"/>
    <mergeCell ref="K4:L4"/>
    <mergeCell ref="M4:N4"/>
    <mergeCell ref="O4:P4"/>
    <mergeCell ref="X4:Z4"/>
    <mergeCell ref="AN6:AN7"/>
    <mergeCell ref="AM6:AM7"/>
    <mergeCell ref="AK6:AL7"/>
    <mergeCell ref="AH6:AH7"/>
    <mergeCell ref="C198:AG198"/>
    <mergeCell ref="AI198:AJ199"/>
    <mergeCell ref="AK198:AL199"/>
    <mergeCell ref="AI200:AI201"/>
    <mergeCell ref="AJ200:AJ201"/>
    <mergeCell ref="AK200:AK201"/>
    <mergeCell ref="AL200:AL201"/>
    <mergeCell ref="C192:AG192"/>
    <mergeCell ref="AI192:AJ193"/>
  </mergeCells>
  <phoneticPr fontId="1"/>
  <conditionalFormatting sqref="C7:AG10">
    <cfRule type="expression" dxfId="119" priority="106">
      <formula>COUNTIF(祝日,C$7)=1</formula>
    </cfRule>
    <cfRule type="expression" dxfId="118" priority="179">
      <formula>WEEKDAY(C$7)=7</formula>
    </cfRule>
    <cfRule type="expression" dxfId="117" priority="181">
      <formula>WEEKDAY(C$7)=1</formula>
    </cfRule>
  </conditionalFormatting>
  <conditionalFormatting sqref="C13:AG16">
    <cfRule type="expression" dxfId="116" priority="103">
      <formula>COUNTIF(祝日,C$13)=1</formula>
    </cfRule>
    <cfRule type="expression" dxfId="115" priority="171">
      <formula>WEEKDAY(C$13)=7</formula>
    </cfRule>
    <cfRule type="expression" dxfId="114" priority="172">
      <formula>WEEKDAY(C$13)=1</formula>
    </cfRule>
  </conditionalFormatting>
  <conditionalFormatting sqref="C19:AG22">
    <cfRule type="expression" dxfId="113" priority="100" stopIfTrue="1">
      <formula>COUNTIF(祝日,C$19)=1</formula>
    </cfRule>
    <cfRule type="expression" dxfId="112" priority="101">
      <formula>WEEKDAY(C$19)=7</formula>
    </cfRule>
    <cfRule type="expression" dxfId="111" priority="102">
      <formula>WEEKDAY(C$19)=1</formula>
    </cfRule>
  </conditionalFormatting>
  <conditionalFormatting sqref="C25:AG28">
    <cfRule type="expression" dxfId="110" priority="97" stopIfTrue="1">
      <formula>COUNTIF(祝日,C$25)=1</formula>
    </cfRule>
    <cfRule type="expression" dxfId="109" priority="98">
      <formula>WEEKDAY(C$25)=7</formula>
    </cfRule>
    <cfRule type="expression" dxfId="108" priority="99">
      <formula>WEEKDAY(C$25)=1</formula>
    </cfRule>
  </conditionalFormatting>
  <conditionalFormatting sqref="C31:AG34">
    <cfRule type="expression" dxfId="107" priority="91" stopIfTrue="1">
      <formula>COUNTIF(祝日,C$31)=1</formula>
    </cfRule>
    <cfRule type="expression" dxfId="106" priority="92">
      <formula>WEEKDAY(C$31)=7</formula>
    </cfRule>
    <cfRule type="expression" dxfId="105" priority="93">
      <formula>WEEKDAY(C$31)=1</formula>
    </cfRule>
  </conditionalFormatting>
  <conditionalFormatting sqref="C37:AG40">
    <cfRule type="expression" dxfId="104" priority="88" stopIfTrue="1">
      <formula>COUNTIF(祝日,C$37)=1</formula>
    </cfRule>
    <cfRule type="expression" dxfId="103" priority="89">
      <formula>WEEKDAY(C$37)=7</formula>
    </cfRule>
    <cfRule type="expression" dxfId="102" priority="90">
      <formula>WEEKDAY(C$37)=1</formula>
    </cfRule>
  </conditionalFormatting>
  <conditionalFormatting sqref="C43:AG46">
    <cfRule type="expression" dxfId="101" priority="85" stopIfTrue="1">
      <formula>COUNTIF(祝日,C$43)=1</formula>
    </cfRule>
    <cfRule type="expression" dxfId="100" priority="86">
      <formula>WEEKDAY(C$43)=7</formula>
    </cfRule>
    <cfRule type="expression" dxfId="99" priority="87">
      <formula>WEEKDAY(C$43)=1</formula>
    </cfRule>
  </conditionalFormatting>
  <conditionalFormatting sqref="C49:AG52">
    <cfRule type="expression" dxfId="98" priority="82" stopIfTrue="1">
      <formula>COUNTIF(祝日,C$49)=1</formula>
    </cfRule>
    <cfRule type="expression" dxfId="97" priority="83">
      <formula>WEEKDAY(C$49)=7</formula>
    </cfRule>
    <cfRule type="expression" dxfId="96" priority="84">
      <formula>WEEKDAY(C$49)=1</formula>
    </cfRule>
  </conditionalFormatting>
  <conditionalFormatting sqref="C55:AG58">
    <cfRule type="expression" dxfId="95" priority="79" stopIfTrue="1">
      <formula>COUNTIF(祝日,C$55)=1</formula>
    </cfRule>
    <cfRule type="expression" dxfId="94" priority="80">
      <formula>WEEKDAY(C$55)=7</formula>
    </cfRule>
    <cfRule type="expression" dxfId="93" priority="81">
      <formula>WEEKDAY(C$55)=1</formula>
    </cfRule>
  </conditionalFormatting>
  <conditionalFormatting sqref="C61:AG64">
    <cfRule type="expression" dxfId="92" priority="76" stopIfTrue="1">
      <formula>COUNTIF(祝日,C$61)=1</formula>
    </cfRule>
    <cfRule type="expression" dxfId="91" priority="77">
      <formula>WEEKDAY(C$61)=7</formula>
    </cfRule>
    <cfRule type="expression" dxfId="90" priority="78">
      <formula>WEEKDAY(C$61)=1</formula>
    </cfRule>
  </conditionalFormatting>
  <conditionalFormatting sqref="C67:AG70">
    <cfRule type="expression" dxfId="89" priority="73" stopIfTrue="1">
      <formula>COUNTIF(祝日,C$67)=1</formula>
    </cfRule>
    <cfRule type="expression" dxfId="88" priority="74">
      <formula>WEEKDAY(C$67)=7</formula>
    </cfRule>
    <cfRule type="expression" dxfId="87" priority="75">
      <formula>WEEKDAY(C$67)=1</formula>
    </cfRule>
  </conditionalFormatting>
  <conditionalFormatting sqref="C73:AG76">
    <cfRule type="expression" dxfId="86" priority="70" stopIfTrue="1">
      <formula>COUNTIF(祝日,C$73)=1</formula>
    </cfRule>
    <cfRule type="expression" dxfId="85" priority="71">
      <formula>WEEKDAY(C$73)=7</formula>
    </cfRule>
    <cfRule type="expression" dxfId="84" priority="72">
      <formula>WEEKDAY(C$73)=1</formula>
    </cfRule>
  </conditionalFormatting>
  <conditionalFormatting sqref="C79:AG82">
    <cfRule type="expression" dxfId="83" priority="67" stopIfTrue="1">
      <formula>COUNTIF(祝日,C$79)=1</formula>
    </cfRule>
    <cfRule type="expression" dxfId="82" priority="68">
      <formula>WEEKDAY(C$79)=7</formula>
    </cfRule>
    <cfRule type="expression" dxfId="81" priority="69">
      <formula>WEEKDAY(C$79)=1</formula>
    </cfRule>
  </conditionalFormatting>
  <conditionalFormatting sqref="C85:AG88">
    <cfRule type="expression" dxfId="80" priority="64" stopIfTrue="1">
      <formula>COUNTIF(祝日,C$85)=1</formula>
    </cfRule>
    <cfRule type="expression" dxfId="79" priority="65">
      <formula>WEEKDAY(C$85)=7</formula>
    </cfRule>
    <cfRule type="expression" dxfId="78" priority="66">
      <formula>WEEKDAY(C$85)=1</formula>
    </cfRule>
  </conditionalFormatting>
  <conditionalFormatting sqref="C97:AG100">
    <cfRule type="expression" dxfId="77" priority="58" stopIfTrue="1">
      <formula>COUNTIF(祝日,C$97)=1</formula>
    </cfRule>
    <cfRule type="expression" dxfId="76" priority="59">
      <formula>WEEKDAY(C$97)=7</formula>
    </cfRule>
    <cfRule type="expression" dxfId="75" priority="60">
      <formula>WEEKDAY(C$97)=1</formula>
    </cfRule>
  </conditionalFormatting>
  <conditionalFormatting sqref="C103:AG106">
    <cfRule type="expression" dxfId="74" priority="55" stopIfTrue="1">
      <formula>COUNTIF(祝日,C$103)=1</formula>
    </cfRule>
    <cfRule type="expression" dxfId="73" priority="56">
      <formula>WEEKDAY(C$103)=7</formula>
    </cfRule>
    <cfRule type="expression" dxfId="72" priority="57">
      <formula>WEEKDAY(C$103)=1</formula>
    </cfRule>
  </conditionalFormatting>
  <conditionalFormatting sqref="C109:AG112">
    <cfRule type="expression" dxfId="71" priority="52" stopIfTrue="1">
      <formula>COUNTIF(祝日,C$109)=1</formula>
    </cfRule>
    <cfRule type="expression" dxfId="70" priority="53">
      <formula>WEEKDAY(C$109)=7</formula>
    </cfRule>
    <cfRule type="expression" dxfId="69" priority="54">
      <formula>WEEKDAY(C$109)=1</formula>
    </cfRule>
  </conditionalFormatting>
  <conditionalFormatting sqref="C115:AG118">
    <cfRule type="expression" dxfId="68" priority="49" stopIfTrue="1">
      <formula>COUNTIF(祝日,C$115)=1</formula>
    </cfRule>
    <cfRule type="expression" dxfId="67" priority="50">
      <formula>WEEKDAY(C$115)=7</formula>
    </cfRule>
    <cfRule type="expression" dxfId="66" priority="51">
      <formula>WEEKDAY(C$115)=1</formula>
    </cfRule>
  </conditionalFormatting>
  <conditionalFormatting sqref="C121:AG124">
    <cfRule type="expression" dxfId="65" priority="46" stopIfTrue="1">
      <formula>COUNTIF(祝日,C$121)=1</formula>
    </cfRule>
    <cfRule type="expression" dxfId="64" priority="47">
      <formula>WEEKDAY(C$121)=7</formula>
    </cfRule>
    <cfRule type="expression" dxfId="63" priority="48">
      <formula>WEEKDAY(C$121)=1</formula>
    </cfRule>
  </conditionalFormatting>
  <conditionalFormatting sqref="C127:AG130">
    <cfRule type="expression" dxfId="62" priority="43" stopIfTrue="1">
      <formula>COUNTIF(祝日,C$127)=1</formula>
    </cfRule>
    <cfRule type="expression" dxfId="61" priority="44">
      <formula>WEEKDAY(C$127)=7</formula>
    </cfRule>
    <cfRule type="expression" dxfId="60" priority="45">
      <formula>WEEKDAY(C$127)=1</formula>
    </cfRule>
  </conditionalFormatting>
  <conditionalFormatting sqref="C133:AG136">
    <cfRule type="expression" dxfId="59" priority="40" stopIfTrue="1">
      <formula>COUNTIF(祝日,C$133)=1</formula>
    </cfRule>
    <cfRule type="expression" dxfId="58" priority="41">
      <formula>WEEKDAY(C$133)=7</formula>
    </cfRule>
    <cfRule type="expression" dxfId="57" priority="42">
      <formula>WEEKDAY(C$133)=1</formula>
    </cfRule>
  </conditionalFormatting>
  <conditionalFormatting sqref="C139:AG142">
    <cfRule type="expression" dxfId="56" priority="37" stopIfTrue="1">
      <formula>COUNTIF(祝日,C$139)=1</formula>
    </cfRule>
    <cfRule type="expression" dxfId="55" priority="38">
      <formula>WEEKDAY(C$139)=7</formula>
    </cfRule>
    <cfRule type="expression" dxfId="54" priority="39">
      <formula>WEEKDAY(C$139)=1</formula>
    </cfRule>
  </conditionalFormatting>
  <conditionalFormatting sqref="C145:AG148">
    <cfRule type="expression" dxfId="53" priority="34" stopIfTrue="1">
      <formula>COUNTIF(祝日,C$145)=1</formula>
    </cfRule>
    <cfRule type="expression" dxfId="52" priority="35">
      <formula>WEEKDAY(C$145)=7</formula>
    </cfRule>
    <cfRule type="expression" dxfId="51" priority="36">
      <formula>WEEKDAY(C$145)=1</formula>
    </cfRule>
  </conditionalFormatting>
  <conditionalFormatting sqref="C151:AG154">
    <cfRule type="expression" dxfId="50" priority="31" stopIfTrue="1">
      <formula>COUNTIF(祝日,C$151)=1</formula>
    </cfRule>
    <cfRule type="expression" dxfId="49" priority="32">
      <formula>WEEKDAY(C$151)=7</formula>
    </cfRule>
    <cfRule type="expression" dxfId="48" priority="33">
      <formula>WEEKDAY(C$151)=1</formula>
    </cfRule>
  </conditionalFormatting>
  <conditionalFormatting sqref="C157:AG160">
    <cfRule type="expression" dxfId="47" priority="28" stopIfTrue="1">
      <formula>COUNTIF(祝日,C$157)=1</formula>
    </cfRule>
    <cfRule type="expression" dxfId="46" priority="29">
      <formula>WEEKDAY(C$157)=7</formula>
    </cfRule>
    <cfRule type="expression" dxfId="45" priority="30">
      <formula>WEEKDAY(C$157)=1</formula>
    </cfRule>
  </conditionalFormatting>
  <conditionalFormatting sqref="C163:AG166">
    <cfRule type="expression" dxfId="44" priority="25" stopIfTrue="1">
      <formula>COUNTIF(祝日,C$163)=1</formula>
    </cfRule>
    <cfRule type="expression" dxfId="43" priority="26">
      <formula>WEEKDAY(C$163)=7</formula>
    </cfRule>
    <cfRule type="expression" dxfId="42" priority="27">
      <formula>WEEKDAY(C$163)=1</formula>
    </cfRule>
  </conditionalFormatting>
  <conditionalFormatting sqref="C169:AG172">
    <cfRule type="expression" dxfId="41" priority="22" stopIfTrue="1">
      <formula>COUNTIF(祝日,C$169)=1</formula>
    </cfRule>
    <cfRule type="expression" dxfId="40" priority="23">
      <formula>WEEKDAY(C$169)=7</formula>
    </cfRule>
    <cfRule type="expression" dxfId="39" priority="24">
      <formula>WEEKDAY(C$169)=1</formula>
    </cfRule>
  </conditionalFormatting>
  <conditionalFormatting sqref="C175:AG178">
    <cfRule type="expression" dxfId="38" priority="19" stopIfTrue="1">
      <formula>COUNTIF(祝日,C$175)=1</formula>
    </cfRule>
    <cfRule type="expression" dxfId="37" priority="20">
      <formula>WEEKDAY(C$175)=7</formula>
    </cfRule>
    <cfRule type="expression" dxfId="36" priority="21">
      <formula>WEEKDAY(C$175)=1</formula>
    </cfRule>
  </conditionalFormatting>
  <conditionalFormatting sqref="C181:AG184">
    <cfRule type="expression" dxfId="35" priority="16" stopIfTrue="1">
      <formula>COUNTIF(祝日,C$181)=1</formula>
    </cfRule>
    <cfRule type="expression" dxfId="34" priority="17">
      <formula>WEEKDAY(C$181)=7</formula>
    </cfRule>
    <cfRule type="expression" dxfId="33" priority="18">
      <formula>WEEKDAY(C$181)=1</formula>
    </cfRule>
  </conditionalFormatting>
  <conditionalFormatting sqref="C187:AG190">
    <cfRule type="expression" dxfId="32" priority="13" stopIfTrue="1">
      <formula>COUNTIF(祝日,C$187)=1</formula>
    </cfRule>
    <cfRule type="expression" dxfId="31" priority="14">
      <formula>WEEKDAY(C$187)=7</formula>
    </cfRule>
    <cfRule type="expression" dxfId="30" priority="15">
      <formula>WEEKDAY(C$187)=1</formula>
    </cfRule>
  </conditionalFormatting>
  <conditionalFormatting sqref="C193:AG196">
    <cfRule type="expression" dxfId="29" priority="10" stopIfTrue="1">
      <formula>COUNTIF(祝日,C$193)=1</formula>
    </cfRule>
    <cfRule type="expression" dxfId="28" priority="11">
      <formula>WEEKDAY(C$193)=7</formula>
    </cfRule>
    <cfRule type="expression" dxfId="27" priority="12">
      <formula>WEEKDAY(C$193)=1</formula>
    </cfRule>
  </conditionalFormatting>
  <conditionalFormatting sqref="C199:AG202">
    <cfRule type="expression" dxfId="26" priority="7" stopIfTrue="1">
      <formula>COUNTIF(祝日,C$199)=1</formula>
    </cfRule>
    <cfRule type="expression" dxfId="25" priority="8">
      <formula>WEEKDAY(C$199)=7</formula>
    </cfRule>
    <cfRule type="expression" dxfId="24" priority="9">
      <formula>WEEKDAY(C$199)=1</formula>
    </cfRule>
  </conditionalFormatting>
  <conditionalFormatting sqref="C91:AG94">
    <cfRule type="expression" dxfId="23" priority="347" stopIfTrue="1">
      <formula>COUNTIF(祝日,C$10545)=1</formula>
    </cfRule>
    <cfRule type="expression" dxfId="22" priority="348">
      <formula>WEEKDAY(C$91)=7</formula>
    </cfRule>
    <cfRule type="expression" dxfId="21" priority="349">
      <formula>WEEKDAY(C$91)=1</formula>
    </cfRule>
  </conditionalFormatting>
  <dataValidations count="1">
    <dataValidation type="list" allowBlank="1" showInputMessage="1" showErrorMessage="1" sqref="C10:AG10 C16:AG16 C22:AG22 C28:AG28 C34:AG34 C40:AG40 C46:AG46 C52:AG52 C58:AG58 C64:AG64 C70:AG70 C76:AG76 C82:AG82 C88:AG88 C94:AG94 C100:AG100 C106:AG106 C112:AG112 C118:AG118 C124:AG124 C130:AG130 C136:AG136 C142:AG142 C148:AG148 C154:AG154 C160:AG160 C166:AG166 C172:AG172 C178:AG178 C184:AG184 C190:AG190 C196:AG196 C202:AG202">
      <formula1>$AM$1</formula1>
    </dataValidation>
  </dataValidations>
  <printOptions horizontalCentered="1" verticalCentered="1"/>
  <pageMargins left="0.23622047244094491" right="0.23622047244094491" top="0.55118110236220474" bottom="0.55118110236220474" header="0.31496062992125984" footer="0.31496062992125984"/>
  <pageSetup paperSize="9" scale="50" fitToWidth="0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8"/>
  <sheetViews>
    <sheetView zoomScale="145" zoomScaleNormal="145" workbookViewId="0">
      <selection activeCell="E12" sqref="E12"/>
    </sheetView>
  </sheetViews>
  <sheetFormatPr defaultRowHeight="13.5" x14ac:dyDescent="0.15"/>
  <cols>
    <col min="1" max="1" width="11.625" style="45" bestFit="1" customWidth="1"/>
    <col min="2" max="2" width="3.375" style="45" bestFit="1" customWidth="1"/>
    <col min="3" max="3" width="13" style="45" bestFit="1" customWidth="1"/>
    <col min="5" max="5" width="11.625" bestFit="1" customWidth="1"/>
    <col min="6" max="6" width="3.375" bestFit="1" customWidth="1"/>
    <col min="7" max="7" width="15.125" bestFit="1" customWidth="1"/>
    <col min="8" max="8" width="11.625" bestFit="1" customWidth="1"/>
    <col min="9" max="9" width="17.25" bestFit="1" customWidth="1"/>
  </cols>
  <sheetData>
    <row r="1" spans="1:5" x14ac:dyDescent="0.15">
      <c r="A1" s="44">
        <v>43407</v>
      </c>
      <c r="B1" s="45" t="s">
        <v>10</v>
      </c>
      <c r="C1" s="45" t="s">
        <v>39</v>
      </c>
    </row>
    <row r="2" spans="1:5" x14ac:dyDescent="0.15">
      <c r="A2" s="44">
        <v>43427</v>
      </c>
      <c r="B2" s="45" t="s">
        <v>9</v>
      </c>
      <c r="C2" s="45" t="s">
        <v>40</v>
      </c>
    </row>
    <row r="3" spans="1:5" x14ac:dyDescent="0.15">
      <c r="A3" s="44">
        <v>43457</v>
      </c>
      <c r="B3" s="45" t="s">
        <v>4</v>
      </c>
      <c r="C3" s="45" t="s">
        <v>41</v>
      </c>
    </row>
    <row r="4" spans="1:5" x14ac:dyDescent="0.15">
      <c r="A4" s="44">
        <v>43458</v>
      </c>
      <c r="B4" s="45" t="s">
        <v>5</v>
      </c>
      <c r="C4" s="45" t="s">
        <v>28</v>
      </c>
    </row>
    <row r="5" spans="1:5" x14ac:dyDescent="0.15">
      <c r="A5" s="44">
        <v>43463</v>
      </c>
      <c r="B5" s="45" t="s">
        <v>10</v>
      </c>
      <c r="C5" s="46" t="s">
        <v>53</v>
      </c>
    </row>
    <row r="6" spans="1:5" x14ac:dyDescent="0.15">
      <c r="A6" s="44">
        <v>43464</v>
      </c>
      <c r="B6" s="45" t="s">
        <v>4</v>
      </c>
      <c r="C6" s="46" t="s">
        <v>53</v>
      </c>
    </row>
    <row r="7" spans="1:5" x14ac:dyDescent="0.15">
      <c r="A7" s="44">
        <v>43465</v>
      </c>
      <c r="B7" s="45" t="s">
        <v>5</v>
      </c>
      <c r="C7" s="46" t="s">
        <v>53</v>
      </c>
    </row>
    <row r="8" spans="1:5" x14ac:dyDescent="0.15">
      <c r="A8" s="44">
        <v>43466</v>
      </c>
      <c r="B8" s="45" t="s">
        <v>6</v>
      </c>
      <c r="C8" s="45" t="s">
        <v>25</v>
      </c>
      <c r="E8" s="13"/>
    </row>
    <row r="9" spans="1:5" x14ac:dyDescent="0.15">
      <c r="A9" s="44">
        <v>43467</v>
      </c>
      <c r="B9" s="45" t="s">
        <v>7</v>
      </c>
      <c r="C9" s="46" t="s">
        <v>53</v>
      </c>
      <c r="E9" s="13"/>
    </row>
    <row r="10" spans="1:5" x14ac:dyDescent="0.15">
      <c r="A10" s="44">
        <v>43468</v>
      </c>
      <c r="B10" s="45" t="s">
        <v>8</v>
      </c>
      <c r="C10" s="46" t="s">
        <v>53</v>
      </c>
      <c r="E10" s="13"/>
    </row>
    <row r="11" spans="1:5" x14ac:dyDescent="0.15">
      <c r="A11" s="44">
        <v>43479</v>
      </c>
      <c r="B11" s="45" t="s">
        <v>5</v>
      </c>
      <c r="C11" s="45" t="s">
        <v>26</v>
      </c>
      <c r="E11" s="13"/>
    </row>
    <row r="12" spans="1:5" x14ac:dyDescent="0.15">
      <c r="A12" s="44">
        <v>43507</v>
      </c>
      <c r="B12" s="45" t="s">
        <v>5</v>
      </c>
      <c r="C12" s="45" t="s">
        <v>27</v>
      </c>
      <c r="E12" s="13"/>
    </row>
    <row r="13" spans="1:5" x14ac:dyDescent="0.15">
      <c r="A13" s="44">
        <v>43545</v>
      </c>
      <c r="B13" s="45" t="s">
        <v>8</v>
      </c>
      <c r="C13" s="45" t="s">
        <v>29</v>
      </c>
      <c r="E13" s="13"/>
    </row>
    <row r="14" spans="1:5" x14ac:dyDescent="0.15">
      <c r="A14" s="44">
        <v>43584</v>
      </c>
      <c r="B14" s="45" t="s">
        <v>5</v>
      </c>
      <c r="C14" s="45" t="s">
        <v>30</v>
      </c>
      <c r="E14" s="13"/>
    </row>
    <row r="15" spans="1:5" x14ac:dyDescent="0.15">
      <c r="A15" s="44">
        <v>43585</v>
      </c>
      <c r="B15" s="45" t="s">
        <v>6</v>
      </c>
      <c r="C15" s="45" t="s">
        <v>64</v>
      </c>
    </row>
    <row r="16" spans="1:5" x14ac:dyDescent="0.15">
      <c r="A16" s="44">
        <v>43586</v>
      </c>
      <c r="B16" s="45" t="s">
        <v>7</v>
      </c>
      <c r="C16" s="45" t="s">
        <v>65</v>
      </c>
    </row>
    <row r="17" spans="1:5" x14ac:dyDescent="0.15">
      <c r="A17" s="44">
        <v>43587</v>
      </c>
      <c r="B17" s="45" t="s">
        <v>8</v>
      </c>
      <c r="C17" s="45" t="s">
        <v>64</v>
      </c>
    </row>
    <row r="18" spans="1:5" x14ac:dyDescent="0.15">
      <c r="A18" s="44">
        <v>43588</v>
      </c>
      <c r="B18" s="45" t="s">
        <v>9</v>
      </c>
      <c r="C18" s="45" t="s">
        <v>31</v>
      </c>
      <c r="E18" s="13"/>
    </row>
    <row r="19" spans="1:5" x14ac:dyDescent="0.15">
      <c r="A19" s="44">
        <v>43589</v>
      </c>
      <c r="B19" s="45" t="s">
        <v>10</v>
      </c>
      <c r="C19" s="45" t="s">
        <v>32</v>
      </c>
      <c r="E19" s="13"/>
    </row>
    <row r="20" spans="1:5" x14ac:dyDescent="0.15">
      <c r="A20" s="44">
        <v>43590</v>
      </c>
      <c r="B20" s="45" t="s">
        <v>4</v>
      </c>
      <c r="C20" s="45" t="s">
        <v>33</v>
      </c>
      <c r="E20" s="13"/>
    </row>
    <row r="21" spans="1:5" x14ac:dyDescent="0.15">
      <c r="A21" s="44">
        <v>43591</v>
      </c>
      <c r="B21" s="45" t="s">
        <v>5</v>
      </c>
      <c r="C21" s="45" t="s">
        <v>28</v>
      </c>
      <c r="E21" s="13"/>
    </row>
    <row r="22" spans="1:5" x14ac:dyDescent="0.15">
      <c r="A22" s="44">
        <v>43661</v>
      </c>
      <c r="B22" s="45" t="s">
        <v>5</v>
      </c>
      <c r="C22" s="45" t="s">
        <v>34</v>
      </c>
      <c r="E22" s="13"/>
    </row>
    <row r="23" spans="1:5" x14ac:dyDescent="0.15">
      <c r="A23" s="44">
        <v>43688</v>
      </c>
      <c r="B23" s="45" t="s">
        <v>4</v>
      </c>
      <c r="C23" s="45" t="s">
        <v>35</v>
      </c>
      <c r="E23" s="13"/>
    </row>
    <row r="24" spans="1:5" x14ac:dyDescent="0.15">
      <c r="A24" s="44">
        <v>43689</v>
      </c>
      <c r="B24" s="45" t="s">
        <v>5</v>
      </c>
      <c r="C24" s="45" t="s">
        <v>28</v>
      </c>
      <c r="E24" s="13"/>
    </row>
    <row r="25" spans="1:5" x14ac:dyDescent="0.15">
      <c r="A25" s="44">
        <v>43690</v>
      </c>
      <c r="B25" s="45" t="s">
        <v>6</v>
      </c>
      <c r="C25" s="46" t="s">
        <v>54</v>
      </c>
      <c r="E25" s="13"/>
    </row>
    <row r="26" spans="1:5" x14ac:dyDescent="0.15">
      <c r="A26" s="44">
        <v>43691</v>
      </c>
      <c r="B26" s="45" t="s">
        <v>7</v>
      </c>
      <c r="C26" s="46" t="s">
        <v>54</v>
      </c>
      <c r="E26" s="13"/>
    </row>
    <row r="27" spans="1:5" x14ac:dyDescent="0.15">
      <c r="A27" s="44">
        <v>43692</v>
      </c>
      <c r="B27" s="45" t="s">
        <v>8</v>
      </c>
      <c r="C27" s="46" t="s">
        <v>54</v>
      </c>
      <c r="E27" s="13"/>
    </row>
    <row r="28" spans="1:5" x14ac:dyDescent="0.15">
      <c r="A28" s="44">
        <v>43724</v>
      </c>
      <c r="B28" s="45" t="s">
        <v>5</v>
      </c>
      <c r="C28" s="45" t="s">
        <v>36</v>
      </c>
      <c r="E28" s="13"/>
    </row>
    <row r="29" spans="1:5" x14ac:dyDescent="0.15">
      <c r="A29" s="44">
        <v>43731</v>
      </c>
      <c r="B29" s="45" t="s">
        <v>5</v>
      </c>
      <c r="C29" s="45" t="s">
        <v>37</v>
      </c>
      <c r="E29" s="13"/>
    </row>
    <row r="30" spans="1:5" x14ac:dyDescent="0.15">
      <c r="A30" s="44">
        <v>43752</v>
      </c>
      <c r="B30" s="45" t="s">
        <v>5</v>
      </c>
      <c r="C30" s="45" t="s">
        <v>38</v>
      </c>
      <c r="E30" s="13"/>
    </row>
    <row r="31" spans="1:5" x14ac:dyDescent="0.15">
      <c r="A31" s="44">
        <v>43760</v>
      </c>
      <c r="B31" s="45" t="s">
        <v>6</v>
      </c>
      <c r="C31" s="45" t="s">
        <v>66</v>
      </c>
    </row>
    <row r="32" spans="1:5" x14ac:dyDescent="0.15">
      <c r="A32" s="44">
        <v>43772</v>
      </c>
      <c r="B32" s="45" t="s">
        <v>4</v>
      </c>
      <c r="C32" s="45" t="s">
        <v>39</v>
      </c>
      <c r="E32" s="13"/>
    </row>
    <row r="33" spans="1:5" x14ac:dyDescent="0.15">
      <c r="A33" s="44">
        <v>43773</v>
      </c>
      <c r="B33" s="45" t="s">
        <v>5</v>
      </c>
      <c r="C33" s="45" t="s">
        <v>28</v>
      </c>
      <c r="E33" s="13"/>
    </row>
    <row r="34" spans="1:5" x14ac:dyDescent="0.15">
      <c r="A34" s="44">
        <v>43792</v>
      </c>
      <c r="B34" s="45" t="s">
        <v>10</v>
      </c>
      <c r="C34" s="45" t="s">
        <v>40</v>
      </c>
      <c r="E34" s="13"/>
    </row>
    <row r="35" spans="1:5" x14ac:dyDescent="0.15">
      <c r="A35" s="44">
        <v>43828</v>
      </c>
      <c r="B35" s="45" t="s">
        <v>4</v>
      </c>
      <c r="C35" s="46" t="s">
        <v>53</v>
      </c>
      <c r="E35" s="13"/>
    </row>
    <row r="36" spans="1:5" x14ac:dyDescent="0.15">
      <c r="A36" s="44">
        <v>43829</v>
      </c>
      <c r="B36" s="45" t="s">
        <v>5</v>
      </c>
      <c r="C36" s="46" t="s">
        <v>53</v>
      </c>
      <c r="E36" s="13"/>
    </row>
    <row r="37" spans="1:5" x14ac:dyDescent="0.15">
      <c r="A37" s="44">
        <v>43830</v>
      </c>
      <c r="B37" s="45" t="s">
        <v>6</v>
      </c>
      <c r="C37" s="46" t="s">
        <v>53</v>
      </c>
      <c r="E37" s="13"/>
    </row>
    <row r="38" spans="1:5" x14ac:dyDescent="0.15">
      <c r="A38" s="44">
        <v>43831</v>
      </c>
      <c r="B38" s="45" t="s">
        <v>7</v>
      </c>
      <c r="C38" s="45" t="s">
        <v>25</v>
      </c>
      <c r="E38" s="13"/>
    </row>
    <row r="39" spans="1:5" x14ac:dyDescent="0.15">
      <c r="A39" s="44">
        <v>43832</v>
      </c>
      <c r="B39" s="45" t="s">
        <v>8</v>
      </c>
      <c r="C39" s="46" t="s">
        <v>53</v>
      </c>
      <c r="E39" s="13"/>
    </row>
    <row r="40" spans="1:5" x14ac:dyDescent="0.15">
      <c r="A40" s="44">
        <v>43833</v>
      </c>
      <c r="B40" s="45" t="s">
        <v>9</v>
      </c>
      <c r="C40" s="46" t="s">
        <v>53</v>
      </c>
      <c r="E40" s="13"/>
    </row>
    <row r="41" spans="1:5" x14ac:dyDescent="0.15">
      <c r="A41" s="44">
        <v>43843</v>
      </c>
      <c r="B41" s="45" t="s">
        <v>5</v>
      </c>
      <c r="C41" s="45" t="s">
        <v>26</v>
      </c>
      <c r="E41" s="13"/>
    </row>
    <row r="42" spans="1:5" x14ac:dyDescent="0.15">
      <c r="A42" s="44">
        <v>43872</v>
      </c>
      <c r="B42" s="45" t="s">
        <v>6</v>
      </c>
      <c r="C42" s="45" t="s">
        <v>27</v>
      </c>
      <c r="E42" s="13"/>
    </row>
    <row r="43" spans="1:5" x14ac:dyDescent="0.15">
      <c r="A43" s="44">
        <v>43884</v>
      </c>
      <c r="B43" s="45" t="s">
        <v>4</v>
      </c>
      <c r="C43" s="45" t="s">
        <v>41</v>
      </c>
    </row>
    <row r="44" spans="1:5" x14ac:dyDescent="0.15">
      <c r="A44" s="44">
        <v>43885</v>
      </c>
      <c r="B44" s="45" t="s">
        <v>5</v>
      </c>
      <c r="C44" s="45" t="s">
        <v>28</v>
      </c>
    </row>
    <row r="45" spans="1:5" x14ac:dyDescent="0.15">
      <c r="A45" s="44">
        <v>43910</v>
      </c>
      <c r="B45" s="45" t="s">
        <v>9</v>
      </c>
      <c r="C45" s="45" t="s">
        <v>29</v>
      </c>
      <c r="E45" s="13"/>
    </row>
    <row r="46" spans="1:5" x14ac:dyDescent="0.15">
      <c r="A46" s="44">
        <v>43950</v>
      </c>
      <c r="B46" s="45" t="s">
        <v>7</v>
      </c>
      <c r="C46" s="45" t="s">
        <v>30</v>
      </c>
      <c r="E46" s="13"/>
    </row>
    <row r="47" spans="1:5" x14ac:dyDescent="0.15">
      <c r="A47" s="44">
        <v>43954</v>
      </c>
      <c r="B47" s="45" t="s">
        <v>4</v>
      </c>
      <c r="C47" s="45" t="s">
        <v>31</v>
      </c>
      <c r="E47" s="13"/>
    </row>
    <row r="48" spans="1:5" x14ac:dyDescent="0.15">
      <c r="A48" s="44">
        <v>43955</v>
      </c>
      <c r="B48" s="45" t="s">
        <v>5</v>
      </c>
      <c r="C48" s="45" t="s">
        <v>32</v>
      </c>
      <c r="E48" s="13"/>
    </row>
    <row r="49" spans="1:5" x14ac:dyDescent="0.15">
      <c r="A49" s="44">
        <v>43956</v>
      </c>
      <c r="B49" s="45" t="s">
        <v>6</v>
      </c>
      <c r="C49" s="45" t="s">
        <v>33</v>
      </c>
      <c r="E49" s="13"/>
    </row>
    <row r="50" spans="1:5" x14ac:dyDescent="0.15">
      <c r="A50" s="44">
        <v>43957</v>
      </c>
      <c r="B50" s="45" t="s">
        <v>7</v>
      </c>
      <c r="C50" s="45" t="s">
        <v>28</v>
      </c>
      <c r="E50" s="13"/>
    </row>
    <row r="51" spans="1:5" x14ac:dyDescent="0.15">
      <c r="A51" s="44">
        <v>44035</v>
      </c>
      <c r="B51" s="45" t="s">
        <v>8</v>
      </c>
      <c r="C51" s="45" t="s">
        <v>34</v>
      </c>
    </row>
    <row r="52" spans="1:5" x14ac:dyDescent="0.15">
      <c r="A52" s="44">
        <v>44036</v>
      </c>
      <c r="B52" s="45" t="s">
        <v>9</v>
      </c>
      <c r="C52" s="45" t="s">
        <v>67</v>
      </c>
    </row>
    <row r="53" spans="1:5" x14ac:dyDescent="0.15">
      <c r="A53" s="44">
        <v>44053</v>
      </c>
      <c r="B53" s="45" t="s">
        <v>5</v>
      </c>
      <c r="C53" s="45" t="s">
        <v>35</v>
      </c>
    </row>
    <row r="54" spans="1:5" x14ac:dyDescent="0.15">
      <c r="A54" s="44">
        <v>44055</v>
      </c>
      <c r="B54" s="45" t="s">
        <v>7</v>
      </c>
      <c r="C54" s="46" t="s">
        <v>54</v>
      </c>
      <c r="E54" s="13"/>
    </row>
    <row r="55" spans="1:5" x14ac:dyDescent="0.15">
      <c r="A55" s="44">
        <v>44056</v>
      </c>
      <c r="B55" s="45" t="s">
        <v>8</v>
      </c>
      <c r="C55" s="46" t="s">
        <v>54</v>
      </c>
      <c r="E55" s="13"/>
    </row>
    <row r="56" spans="1:5" x14ac:dyDescent="0.15">
      <c r="A56" s="44">
        <v>44057</v>
      </c>
      <c r="B56" s="45" t="s">
        <v>9</v>
      </c>
      <c r="C56" s="46" t="s">
        <v>54</v>
      </c>
      <c r="E56" s="13"/>
    </row>
    <row r="57" spans="1:5" x14ac:dyDescent="0.15">
      <c r="A57" s="44">
        <v>44095</v>
      </c>
      <c r="B57" s="45" t="s">
        <v>5</v>
      </c>
      <c r="C57" s="45" t="s">
        <v>36</v>
      </c>
      <c r="E57" s="13"/>
    </row>
    <row r="58" spans="1:5" x14ac:dyDescent="0.15">
      <c r="A58" s="44">
        <v>44096</v>
      </c>
      <c r="B58" s="45" t="s">
        <v>6</v>
      </c>
      <c r="C58" s="45" t="s">
        <v>37</v>
      </c>
      <c r="E58" s="13"/>
    </row>
    <row r="59" spans="1:5" x14ac:dyDescent="0.15">
      <c r="A59" s="44">
        <v>44138</v>
      </c>
      <c r="B59" s="45" t="s">
        <v>6</v>
      </c>
      <c r="C59" s="45" t="s">
        <v>39</v>
      </c>
      <c r="E59" s="13"/>
    </row>
    <row r="60" spans="1:5" x14ac:dyDescent="0.15">
      <c r="A60" s="44">
        <v>44158</v>
      </c>
      <c r="B60" s="45" t="s">
        <v>5</v>
      </c>
      <c r="C60" s="45" t="s">
        <v>40</v>
      </c>
      <c r="E60" s="13"/>
    </row>
    <row r="61" spans="1:5" x14ac:dyDescent="0.15">
      <c r="A61" s="44">
        <v>44194</v>
      </c>
      <c r="B61" s="45" t="s">
        <v>6</v>
      </c>
      <c r="C61" s="46" t="s">
        <v>53</v>
      </c>
      <c r="E61" s="13"/>
    </row>
    <row r="62" spans="1:5" x14ac:dyDescent="0.15">
      <c r="A62" s="44">
        <v>44195</v>
      </c>
      <c r="B62" s="45" t="s">
        <v>7</v>
      </c>
      <c r="C62" s="46" t="s">
        <v>53</v>
      </c>
      <c r="E62" s="13"/>
    </row>
    <row r="63" spans="1:5" x14ac:dyDescent="0.15">
      <c r="A63" s="44">
        <v>44196</v>
      </c>
      <c r="B63" s="45" t="s">
        <v>8</v>
      </c>
      <c r="C63" s="46" t="s">
        <v>53</v>
      </c>
      <c r="E63" s="13"/>
    </row>
    <row r="64" spans="1:5" x14ac:dyDescent="0.15">
      <c r="A64" s="44">
        <v>44197</v>
      </c>
      <c r="B64" s="45" t="s">
        <v>9</v>
      </c>
      <c r="C64" s="45" t="s">
        <v>25</v>
      </c>
      <c r="E64" s="13"/>
    </row>
    <row r="65" spans="1:5" x14ac:dyDescent="0.15">
      <c r="A65" s="44">
        <v>44198</v>
      </c>
      <c r="B65" s="45" t="s">
        <v>10</v>
      </c>
      <c r="C65" s="46" t="s">
        <v>53</v>
      </c>
      <c r="E65" s="13"/>
    </row>
    <row r="66" spans="1:5" x14ac:dyDescent="0.15">
      <c r="A66" s="44">
        <v>44199</v>
      </c>
      <c r="B66" s="45" t="s">
        <v>4</v>
      </c>
      <c r="C66" s="46" t="s">
        <v>53</v>
      </c>
      <c r="E66" s="13"/>
    </row>
    <row r="67" spans="1:5" x14ac:dyDescent="0.15">
      <c r="A67" s="44">
        <v>44207</v>
      </c>
      <c r="B67" s="45" t="s">
        <v>5</v>
      </c>
      <c r="C67" s="45" t="s">
        <v>26</v>
      </c>
      <c r="E67" s="13"/>
    </row>
    <row r="68" spans="1:5" x14ac:dyDescent="0.15">
      <c r="A68" s="44">
        <v>44238</v>
      </c>
      <c r="B68" s="45" t="s">
        <v>8</v>
      </c>
      <c r="C68" s="45" t="s">
        <v>27</v>
      </c>
      <c r="E68" s="13"/>
    </row>
    <row r="69" spans="1:5" x14ac:dyDescent="0.15">
      <c r="A69" s="44">
        <v>44250</v>
      </c>
      <c r="B69" s="45" t="s">
        <v>6</v>
      </c>
      <c r="C69" s="45" t="s">
        <v>41</v>
      </c>
    </row>
    <row r="70" spans="1:5" x14ac:dyDescent="0.15">
      <c r="A70" s="44">
        <v>44275</v>
      </c>
      <c r="B70" s="45" t="s">
        <v>10</v>
      </c>
      <c r="C70" s="45" t="s">
        <v>29</v>
      </c>
      <c r="E70" s="13"/>
    </row>
    <row r="71" spans="1:5" x14ac:dyDescent="0.15">
      <c r="A71" s="44">
        <v>44315</v>
      </c>
      <c r="B71" s="45" t="s">
        <v>8</v>
      </c>
      <c r="C71" s="45" t="s">
        <v>30</v>
      </c>
      <c r="E71" s="13"/>
    </row>
    <row r="72" spans="1:5" x14ac:dyDescent="0.15">
      <c r="A72" s="44">
        <v>44319</v>
      </c>
      <c r="B72" s="45" t="s">
        <v>5</v>
      </c>
      <c r="C72" s="45" t="s">
        <v>31</v>
      </c>
      <c r="E72" s="13"/>
    </row>
    <row r="73" spans="1:5" x14ac:dyDescent="0.15">
      <c r="A73" s="44">
        <v>44320</v>
      </c>
      <c r="B73" s="45" t="s">
        <v>6</v>
      </c>
      <c r="C73" s="45" t="s">
        <v>32</v>
      </c>
      <c r="E73" s="13"/>
    </row>
    <row r="74" spans="1:5" x14ac:dyDescent="0.15">
      <c r="A74" s="44">
        <v>44321</v>
      </c>
      <c r="B74" s="45" t="s">
        <v>7</v>
      </c>
      <c r="C74" s="45" t="s">
        <v>33</v>
      </c>
      <c r="E74" s="13"/>
    </row>
    <row r="75" spans="1:5" x14ac:dyDescent="0.15">
      <c r="A75" s="44">
        <v>44396</v>
      </c>
      <c r="B75" s="45" t="s">
        <v>5</v>
      </c>
      <c r="C75" s="45" t="s">
        <v>34</v>
      </c>
      <c r="E75" s="13"/>
    </row>
    <row r="76" spans="1:5" x14ac:dyDescent="0.15">
      <c r="A76" s="44">
        <v>44419</v>
      </c>
      <c r="B76" s="45" t="s">
        <v>7</v>
      </c>
      <c r="C76" s="45" t="s">
        <v>35</v>
      </c>
      <c r="E76" s="13"/>
    </row>
    <row r="77" spans="1:5" x14ac:dyDescent="0.15">
      <c r="A77" s="44">
        <v>44420</v>
      </c>
      <c r="B77" s="45" t="s">
        <v>8</v>
      </c>
      <c r="C77" s="46" t="s">
        <v>54</v>
      </c>
      <c r="E77" s="13"/>
    </row>
    <row r="78" spans="1:5" x14ac:dyDescent="0.15">
      <c r="A78" s="44">
        <v>44421</v>
      </c>
      <c r="B78" s="45" t="s">
        <v>9</v>
      </c>
      <c r="C78" s="46" t="s">
        <v>54</v>
      </c>
      <c r="E78" s="13"/>
    </row>
    <row r="79" spans="1:5" x14ac:dyDescent="0.15">
      <c r="A79" s="44">
        <v>44424</v>
      </c>
      <c r="B79" s="45" t="s">
        <v>5</v>
      </c>
      <c r="C79" s="46" t="s">
        <v>54</v>
      </c>
      <c r="E79" s="13"/>
    </row>
    <row r="80" spans="1:5" x14ac:dyDescent="0.15">
      <c r="A80" s="44">
        <v>44459</v>
      </c>
      <c r="B80" s="45" t="s">
        <v>5</v>
      </c>
      <c r="C80" s="45" t="s">
        <v>36</v>
      </c>
      <c r="E80" s="13"/>
    </row>
    <row r="81" spans="1:5" x14ac:dyDescent="0.15">
      <c r="A81" s="44">
        <v>44462</v>
      </c>
      <c r="B81" s="45" t="s">
        <v>8</v>
      </c>
      <c r="C81" s="45" t="s">
        <v>37</v>
      </c>
      <c r="E81" s="13"/>
    </row>
    <row r="82" spans="1:5" x14ac:dyDescent="0.15">
      <c r="A82" s="44">
        <v>44480</v>
      </c>
      <c r="B82" s="45" t="s">
        <v>5</v>
      </c>
      <c r="C82" s="45" t="s">
        <v>67</v>
      </c>
      <c r="E82" s="13"/>
    </row>
    <row r="83" spans="1:5" x14ac:dyDescent="0.15">
      <c r="A83" s="44">
        <v>44503</v>
      </c>
      <c r="B83" s="45" t="s">
        <v>7</v>
      </c>
      <c r="C83" s="45" t="s">
        <v>39</v>
      </c>
      <c r="E83" s="13"/>
    </row>
    <row r="84" spans="1:5" x14ac:dyDescent="0.15">
      <c r="A84" s="44">
        <v>44523</v>
      </c>
      <c r="B84" s="45" t="s">
        <v>6</v>
      </c>
      <c r="C84" s="45" t="s">
        <v>40</v>
      </c>
      <c r="E84" s="13"/>
    </row>
    <row r="85" spans="1:5" x14ac:dyDescent="0.15">
      <c r="A85" s="44">
        <v>44559</v>
      </c>
      <c r="B85" s="45" t="s">
        <v>7</v>
      </c>
      <c r="C85" s="46" t="s">
        <v>53</v>
      </c>
      <c r="E85" s="13"/>
    </row>
    <row r="86" spans="1:5" x14ac:dyDescent="0.15">
      <c r="A86" s="44">
        <v>44560</v>
      </c>
      <c r="B86" s="45" t="s">
        <v>8</v>
      </c>
      <c r="C86" s="46" t="s">
        <v>53</v>
      </c>
      <c r="E86" s="13"/>
    </row>
    <row r="87" spans="1:5" x14ac:dyDescent="0.15">
      <c r="A87" s="44">
        <v>44561</v>
      </c>
      <c r="B87" s="45" t="s">
        <v>9</v>
      </c>
      <c r="C87" s="46" t="s">
        <v>53</v>
      </c>
      <c r="E87" s="13"/>
    </row>
    <row r="88" spans="1:5" x14ac:dyDescent="0.15">
      <c r="A88" s="44">
        <v>44562</v>
      </c>
      <c r="B88" s="45" t="s">
        <v>10</v>
      </c>
      <c r="C88" s="45" t="s">
        <v>25</v>
      </c>
      <c r="E88" s="13"/>
    </row>
    <row r="89" spans="1:5" x14ac:dyDescent="0.15">
      <c r="A89" s="44">
        <v>44563</v>
      </c>
      <c r="B89" s="45" t="s">
        <v>4</v>
      </c>
      <c r="C89" s="46" t="s">
        <v>53</v>
      </c>
      <c r="E89" s="13"/>
    </row>
    <row r="90" spans="1:5" x14ac:dyDescent="0.15">
      <c r="A90" s="44">
        <v>44564</v>
      </c>
      <c r="B90" s="45" t="s">
        <v>5</v>
      </c>
      <c r="C90" s="46" t="s">
        <v>53</v>
      </c>
      <c r="E90" s="13"/>
    </row>
    <row r="91" spans="1:5" x14ac:dyDescent="0.15">
      <c r="A91" s="44">
        <v>44571</v>
      </c>
      <c r="B91" s="45" t="s">
        <v>5</v>
      </c>
      <c r="C91" s="45" t="s">
        <v>26</v>
      </c>
      <c r="E91" s="13"/>
    </row>
    <row r="92" spans="1:5" x14ac:dyDescent="0.15">
      <c r="A92" s="44">
        <v>44603</v>
      </c>
      <c r="B92" s="45" t="s">
        <v>9</v>
      </c>
      <c r="C92" s="45" t="s">
        <v>27</v>
      </c>
      <c r="E92" s="13"/>
    </row>
    <row r="93" spans="1:5" x14ac:dyDescent="0.15">
      <c r="A93" s="44">
        <v>44615</v>
      </c>
      <c r="B93" s="45" t="s">
        <v>7</v>
      </c>
      <c r="C93" s="45" t="s">
        <v>41</v>
      </c>
    </row>
    <row r="94" spans="1:5" x14ac:dyDescent="0.15">
      <c r="A94" s="44">
        <v>44641</v>
      </c>
      <c r="B94" s="45" t="s">
        <v>5</v>
      </c>
      <c r="C94" s="45" t="s">
        <v>29</v>
      </c>
      <c r="E94" s="13"/>
    </row>
    <row r="95" spans="1:5" x14ac:dyDescent="0.15">
      <c r="A95" s="44">
        <v>44680</v>
      </c>
      <c r="B95" s="45" t="s">
        <v>9</v>
      </c>
      <c r="C95" s="45" t="s">
        <v>30</v>
      </c>
      <c r="E95" s="13"/>
    </row>
    <row r="96" spans="1:5" x14ac:dyDescent="0.15">
      <c r="A96" s="44">
        <v>44684</v>
      </c>
      <c r="B96" s="45" t="s">
        <v>6</v>
      </c>
      <c r="C96" s="45" t="s">
        <v>31</v>
      </c>
      <c r="E96" s="13"/>
    </row>
    <row r="97" spans="1:5" x14ac:dyDescent="0.15">
      <c r="A97" s="44">
        <v>44685</v>
      </c>
      <c r="B97" s="45" t="s">
        <v>7</v>
      </c>
      <c r="C97" s="45" t="s">
        <v>32</v>
      </c>
      <c r="E97" s="13"/>
    </row>
    <row r="98" spans="1:5" x14ac:dyDescent="0.15">
      <c r="A98" s="44">
        <v>44686</v>
      </c>
      <c r="B98" s="45" t="s">
        <v>8</v>
      </c>
      <c r="C98" s="45" t="s">
        <v>33</v>
      </c>
      <c r="E98" s="13"/>
    </row>
    <row r="99" spans="1:5" x14ac:dyDescent="0.15">
      <c r="A99" s="44">
        <v>44760</v>
      </c>
      <c r="B99" s="45" t="s">
        <v>5</v>
      </c>
      <c r="C99" s="45" t="s">
        <v>34</v>
      </c>
      <c r="E99" s="13"/>
    </row>
    <row r="100" spans="1:5" x14ac:dyDescent="0.15">
      <c r="A100" s="44">
        <v>44784</v>
      </c>
      <c r="B100" s="45" t="s">
        <v>8</v>
      </c>
      <c r="C100" s="45" t="s">
        <v>35</v>
      </c>
      <c r="E100" s="13"/>
    </row>
    <row r="101" spans="1:5" x14ac:dyDescent="0.15">
      <c r="A101" s="44">
        <v>44785</v>
      </c>
      <c r="B101" s="45" t="s">
        <v>9</v>
      </c>
      <c r="C101" s="46" t="s">
        <v>54</v>
      </c>
      <c r="E101" s="13"/>
    </row>
    <row r="102" spans="1:5" x14ac:dyDescent="0.15">
      <c r="A102" s="44">
        <v>44788</v>
      </c>
      <c r="B102" s="45" t="s">
        <v>5</v>
      </c>
      <c r="C102" s="46" t="s">
        <v>54</v>
      </c>
      <c r="E102" s="13"/>
    </row>
    <row r="103" spans="1:5" x14ac:dyDescent="0.15">
      <c r="A103" s="44">
        <v>44789</v>
      </c>
      <c r="B103" s="45" t="s">
        <v>6</v>
      </c>
      <c r="C103" s="46" t="s">
        <v>54</v>
      </c>
      <c r="E103" s="13"/>
    </row>
    <row r="104" spans="1:5" x14ac:dyDescent="0.15">
      <c r="A104" s="44">
        <v>44823</v>
      </c>
      <c r="B104" s="45" t="s">
        <v>5</v>
      </c>
      <c r="C104" s="45" t="s">
        <v>36</v>
      </c>
      <c r="E104" s="13"/>
    </row>
    <row r="105" spans="1:5" x14ac:dyDescent="0.15">
      <c r="A105" s="44">
        <v>44827</v>
      </c>
      <c r="B105" s="45" t="s">
        <v>9</v>
      </c>
      <c r="C105" s="45" t="s">
        <v>37</v>
      </c>
      <c r="E105" s="13"/>
    </row>
    <row r="106" spans="1:5" x14ac:dyDescent="0.15">
      <c r="A106" s="44">
        <v>44844</v>
      </c>
      <c r="B106" s="45" t="s">
        <v>5</v>
      </c>
      <c r="C106" s="45" t="s">
        <v>67</v>
      </c>
      <c r="E106" s="13"/>
    </row>
    <row r="107" spans="1:5" x14ac:dyDescent="0.15">
      <c r="A107" s="44">
        <v>44868</v>
      </c>
      <c r="B107" s="45" t="s">
        <v>8</v>
      </c>
      <c r="C107" s="45" t="s">
        <v>39</v>
      </c>
      <c r="E107" s="13"/>
    </row>
    <row r="108" spans="1:5" x14ac:dyDescent="0.15">
      <c r="A108" s="44">
        <v>44888</v>
      </c>
      <c r="B108" s="45" t="s">
        <v>7</v>
      </c>
      <c r="C108" s="45" t="s">
        <v>40</v>
      </c>
      <c r="E108" s="13"/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別紙１(記入例）</vt:lpstr>
      <vt:lpstr>祝日一覧</vt:lpstr>
      <vt:lpstr>'別紙１(記入例）'!Print_Area</vt:lpstr>
      <vt:lpstr>祝日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野上　正盛</dc:creator>
  <cp:lastModifiedBy>Windows ユーザー</cp:lastModifiedBy>
  <cp:lastPrinted>2019-09-18T04:41:50Z</cp:lastPrinted>
  <dcterms:created xsi:type="dcterms:W3CDTF">2018-06-04T08:39:32Z</dcterms:created>
  <dcterms:modified xsi:type="dcterms:W3CDTF">2019-12-05T06:24:06Z</dcterms:modified>
</cp:coreProperties>
</file>